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41\Austausch Vorbereitung Ausschreibung\Ausschreibungen 2026\Büroartikel\Ausschreibungsunterlagen in Vorbereitung\"/>
    </mc:Choice>
  </mc:AlternateContent>
  <xr:revisionPtr revIDLastSave="0" documentId="13_ncr:1_{A8442F6D-6815-40D9-8613-55887A0469F5}" xr6:coauthVersionLast="47" xr6:coauthVersionMax="47" xr10:uidLastSave="{00000000-0000-0000-0000-000000000000}"/>
  <bookViews>
    <workbookView xWindow="-23148" yWindow="-108" windowWidth="23256" windowHeight="12576" xr2:uid="{00000000-000D-0000-FFFF-FFFF00000000}"/>
  </bookViews>
  <sheets>
    <sheet name="Los 1 - Büroartikel" sheetId="7" r:id="rId1"/>
  </sheets>
  <definedNames>
    <definedName name="_xlnm._FilterDatabase" localSheetId="0" hidden="1">'Los 1 - Büroartikel'!#REF!</definedName>
    <definedName name="_xlnm.Print_Titles" localSheetId="0">'Los 1 - Büroartikel'!$1:$7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4" i="7" l="1"/>
  <c r="X43" i="7"/>
  <c r="X41" i="7"/>
  <c r="X40" i="7"/>
  <c r="X39" i="7"/>
  <c r="X37" i="7"/>
  <c r="X32" i="7"/>
  <c r="X31" i="7"/>
  <c r="X30" i="7"/>
  <c r="X29" i="7"/>
  <c r="X28" i="7"/>
  <c r="X22" i="7"/>
  <c r="X23" i="7"/>
  <c r="X24" i="7"/>
  <c r="X25" i="7"/>
  <c r="X26" i="7"/>
  <c r="X181" i="7" l="1"/>
  <c r="X180" i="7"/>
  <c r="X179" i="7"/>
  <c r="X178" i="7"/>
  <c r="X133" i="7"/>
  <c r="X132" i="7"/>
  <c r="X131" i="7"/>
  <c r="X129" i="7"/>
  <c r="X128" i="7"/>
  <c r="X127" i="7"/>
  <c r="X126" i="7"/>
  <c r="X125" i="7"/>
  <c r="X124" i="7"/>
  <c r="Y122" i="7"/>
  <c r="X122" i="7"/>
  <c r="X27" i="7"/>
  <c r="X18" i="7"/>
  <c r="X17" i="7"/>
  <c r="X16" i="7"/>
  <c r="X15" i="7"/>
  <c r="X295" i="7"/>
  <c r="Y304" i="7"/>
  <c r="X304" i="7"/>
  <c r="X305" i="7"/>
  <c r="X302" i="7"/>
  <c r="X300" i="7"/>
  <c r="X298" i="7"/>
  <c r="X292" i="7"/>
  <c r="X291" i="7"/>
  <c r="X290" i="7"/>
  <c r="X280" i="7"/>
  <c r="X279" i="7"/>
  <c r="X278" i="7"/>
  <c r="X269" i="7"/>
  <c r="X268" i="7"/>
  <c r="X266" i="7"/>
  <c r="X265" i="7"/>
  <c r="X263" i="7"/>
  <c r="X262" i="7"/>
  <c r="X261" i="7"/>
  <c r="X260" i="7"/>
  <c r="X258" i="7"/>
  <c r="X256" i="7"/>
  <c r="X253" i="7"/>
  <c r="X252" i="7"/>
  <c r="X251" i="7"/>
  <c r="X247" i="7"/>
  <c r="X246" i="7"/>
  <c r="X244" i="7"/>
  <c r="X243" i="7"/>
  <c r="X239" i="7"/>
  <c r="X233" i="7"/>
  <c r="X222" i="7"/>
  <c r="X219" i="7"/>
  <c r="X218" i="7"/>
  <c r="X217" i="7"/>
  <c r="X215" i="7"/>
  <c r="X213" i="7"/>
  <c r="X211" i="7"/>
  <c r="X210" i="7"/>
  <c r="X208" i="7"/>
  <c r="X206" i="7"/>
  <c r="X205" i="7"/>
  <c r="X204" i="7"/>
  <c r="X202" i="7"/>
  <c r="X201" i="7"/>
  <c r="X199" i="7"/>
  <c r="X198" i="7"/>
  <c r="X196" i="7"/>
  <c r="X195" i="7"/>
  <c r="X194" i="7"/>
  <c r="X193" i="7"/>
  <c r="X188" i="7"/>
  <c r="X187" i="7"/>
  <c r="X185" i="7"/>
  <c r="X183" i="7"/>
  <c r="X176" i="7"/>
  <c r="X174" i="7"/>
  <c r="X173" i="7"/>
  <c r="X175" i="7"/>
  <c r="X171" i="7"/>
  <c r="X170" i="7"/>
  <c r="X169" i="7"/>
  <c r="X168" i="7"/>
  <c r="X166" i="7"/>
  <c r="X165" i="7"/>
  <c r="X163" i="7"/>
  <c r="X162" i="7"/>
  <c r="X161" i="7"/>
  <c r="X159" i="7"/>
  <c r="X158" i="7"/>
  <c r="X154" i="7"/>
  <c r="X152" i="7"/>
  <c r="X149" i="7"/>
  <c r="X147" i="7"/>
  <c r="X146" i="7"/>
  <c r="Y144" i="7"/>
  <c r="X144" i="7"/>
  <c r="X139" i="7"/>
  <c r="X138" i="7"/>
  <c r="X136" i="7"/>
  <c r="X112" i="7"/>
  <c r="X110" i="7"/>
  <c r="X95" i="7"/>
  <c r="X94" i="7"/>
  <c r="X93" i="7"/>
  <c r="X92" i="7"/>
  <c r="X83" i="7"/>
  <c r="X82" i="7"/>
  <c r="X81" i="7"/>
  <c r="X78" i="7"/>
  <c r="X76" i="7"/>
  <c r="X75" i="7"/>
  <c r="X74" i="7"/>
  <c r="X73" i="7"/>
  <c r="X71" i="7"/>
  <c r="X70" i="7"/>
  <c r="X69" i="7"/>
  <c r="X68" i="7"/>
  <c r="X66" i="7"/>
  <c r="X64" i="7"/>
  <c r="X63" i="7"/>
  <c r="X62" i="7"/>
  <c r="X59" i="7"/>
  <c r="X58" i="7"/>
  <c r="X57" i="7"/>
  <c r="X53" i="7"/>
  <c r="X51" i="7"/>
  <c r="X50" i="7"/>
  <c r="X49" i="7"/>
  <c r="X47" i="7"/>
  <c r="X45" i="7"/>
  <c r="X42" i="7"/>
  <c r="X35" i="7"/>
  <c r="X36" i="7"/>
  <c r="X33" i="7"/>
  <c r="J306" i="7"/>
  <c r="A132" i="7" l="1"/>
  <c r="A133" i="7" s="1"/>
  <c r="A125" i="7"/>
  <c r="A126" i="7" s="1"/>
  <c r="A127" i="7" s="1"/>
  <c r="A128" i="7" s="1"/>
  <c r="A129" i="7" s="1"/>
  <c r="A122" i="7"/>
  <c r="A115" i="7"/>
  <c r="A116" i="7" s="1"/>
  <c r="A117" i="7" s="1"/>
  <c r="A118" i="7" s="1"/>
  <c r="A119" i="7" s="1"/>
  <c r="A35" i="7"/>
  <c r="A36" i="7" s="1"/>
  <c r="A11" i="7"/>
  <c r="A13" i="7" s="1"/>
  <c r="A15" i="7" s="1"/>
  <c r="A16" i="7" s="1"/>
  <c r="A17" i="7" s="1"/>
  <c r="A18" i="7" s="1"/>
  <c r="A20" i="7" s="1"/>
  <c r="A21" i="7" s="1"/>
  <c r="X98" i="7"/>
  <c r="Y98" i="7" s="1"/>
  <c r="A135" i="7" l="1"/>
  <c r="X142" i="7"/>
  <c r="Y142" i="7" s="1"/>
  <c r="A136" i="7" l="1"/>
  <c r="A138" i="7" s="1"/>
  <c r="Y290" i="7"/>
  <c r="Y291" i="7"/>
  <c r="Y292" i="7"/>
  <c r="X293" i="7"/>
  <c r="Y293" i="7" s="1"/>
  <c r="X282" i="7"/>
  <c r="Y282" i="7" s="1"/>
  <c r="X283" i="7"/>
  <c r="Y283" i="7" s="1"/>
  <c r="X284" i="7"/>
  <c r="Y284" i="7" s="1"/>
  <c r="X285" i="7"/>
  <c r="Y285" i="7" s="1"/>
  <c r="X287" i="7"/>
  <c r="Y287" i="7" s="1"/>
  <c r="X288" i="7"/>
  <c r="Y288" i="7" s="1"/>
  <c r="X273" i="7"/>
  <c r="Y273" i="7" s="1"/>
  <c r="X274" i="7"/>
  <c r="Y274" i="7" s="1"/>
  <c r="X275" i="7"/>
  <c r="Y275" i="7" s="1"/>
  <c r="Y178" i="7"/>
  <c r="U179" i="7"/>
  <c r="Y180" i="7"/>
  <c r="Y181" i="7"/>
  <c r="Y110" i="7"/>
  <c r="X111" i="7"/>
  <c r="Y111" i="7" s="1"/>
  <c r="Y112" i="7"/>
  <c r="X114" i="7"/>
  <c r="Y114" i="7" s="1"/>
  <c r="X115" i="7"/>
  <c r="Y115" i="7" s="1"/>
  <c r="X116" i="7"/>
  <c r="Y116" i="7" s="1"/>
  <c r="X117" i="7"/>
  <c r="Y117" i="7" s="1"/>
  <c r="X118" i="7"/>
  <c r="Y118" i="7" s="1"/>
  <c r="X119" i="7"/>
  <c r="Y119" i="7" s="1"/>
  <c r="Y300" i="7"/>
  <c r="X299" i="7"/>
  <c r="Y299" i="7" s="1"/>
  <c r="Y280" i="7"/>
  <c r="A139" i="7" l="1"/>
  <c r="A141" i="7" s="1"/>
  <c r="Y179" i="7"/>
  <c r="Y258" i="7"/>
  <c r="Y244" i="7"/>
  <c r="Y239" i="7"/>
  <c r="Y218" i="7"/>
  <c r="A142" i="7" l="1"/>
  <c r="A144" i="7" s="1"/>
  <c r="A146" i="7" s="1"/>
  <c r="A147" i="7" s="1"/>
  <c r="A148" i="7" l="1"/>
  <c r="A149" i="7" s="1"/>
  <c r="A150" i="7" s="1"/>
  <c r="A158" i="7" s="1"/>
  <c r="A159" i="7" s="1"/>
  <c r="A161" i="7" s="1"/>
  <c r="A162" i="7" s="1"/>
  <c r="A163" i="7" s="1"/>
  <c r="A165" i="7" s="1"/>
  <c r="A166" i="7" s="1"/>
  <c r="A168" i="7" s="1"/>
  <c r="A169" i="7" s="1"/>
  <c r="A170" i="7" s="1"/>
  <c r="A171" i="7" s="1"/>
  <c r="A173" i="7" s="1"/>
  <c r="A174" i="7" s="1"/>
  <c r="A175" i="7" s="1"/>
  <c r="A176" i="7" s="1"/>
  <c r="A178" i="7" s="1"/>
  <c r="A179" i="7" s="1"/>
  <c r="A180" i="7" s="1"/>
  <c r="A181" i="7" s="1"/>
  <c r="A183" i="7" s="1"/>
  <c r="A184" i="7" s="1"/>
  <c r="A185" i="7" s="1"/>
  <c r="A187" i="7" s="1"/>
  <c r="A188" i="7" s="1"/>
  <c r="A189" i="7" s="1"/>
  <c r="A191" i="7" s="1"/>
  <c r="A193" i="7" s="1"/>
  <c r="A194" i="7" s="1"/>
  <c r="A195" i="7" s="1"/>
  <c r="A196" i="7" s="1"/>
  <c r="A197" i="7" s="1"/>
  <c r="A198" i="7" s="1"/>
  <c r="A199" i="7" s="1"/>
  <c r="A201" i="7" s="1"/>
  <c r="Y174" i="7"/>
  <c r="Y169" i="7"/>
  <c r="Y168" i="7"/>
  <c r="Y166" i="7"/>
  <c r="Y165" i="7"/>
  <c r="X156" i="7"/>
  <c r="Y156" i="7" s="1"/>
  <c r="Y158" i="7"/>
  <c r="X148" i="7"/>
  <c r="Y148" i="7" s="1"/>
  <c r="Y147" i="7"/>
  <c r="X248" i="7"/>
  <c r="Y248" i="7" s="1"/>
  <c r="X141" i="7"/>
  <c r="Y141" i="7" s="1"/>
  <c r="X135" i="7"/>
  <c r="Y135" i="7" s="1"/>
  <c r="Y128" i="7"/>
  <c r="X121" i="7"/>
  <c r="Y121" i="7" s="1"/>
  <c r="X108" i="7"/>
  <c r="Y108" i="7" s="1"/>
  <c r="X107" i="7"/>
  <c r="Y107" i="7" s="1"/>
  <c r="X105" i="7"/>
  <c r="Y105" i="7" s="1"/>
  <c r="X103" i="7"/>
  <c r="Y103" i="7" s="1"/>
  <c r="X100" i="7"/>
  <c r="Y100" i="7" s="1"/>
  <c r="Y95" i="7"/>
  <c r="Y94" i="7"/>
  <c r="Y93" i="7"/>
  <c r="Y92" i="7"/>
  <c r="Y36" i="7"/>
  <c r="Y44" i="7"/>
  <c r="Y43" i="7"/>
  <c r="X38" i="7"/>
  <c r="Y38" i="7" s="1"/>
  <c r="Y37" i="7"/>
  <c r="Y32" i="7"/>
  <c r="Y31" i="7"/>
  <c r="Y30" i="7"/>
  <c r="Y29" i="7"/>
  <c r="Y28" i="7"/>
  <c r="X21" i="7"/>
  <c r="Y21" i="7" s="1"/>
  <c r="Y18" i="7"/>
  <c r="Y16" i="7"/>
  <c r="A202" i="7" l="1"/>
  <c r="A204" i="7" s="1"/>
  <c r="A205" i="7" s="1"/>
  <c r="A206" i="7" s="1"/>
  <c r="Y305" i="7"/>
  <c r="Y302" i="7"/>
  <c r="Y222" i="7"/>
  <c r="Y298" i="7"/>
  <c r="Y41" i="7"/>
  <c r="Y26" i="7"/>
  <c r="Y25" i="7"/>
  <c r="Y40" i="7"/>
  <c r="Y23" i="7"/>
  <c r="Y24" i="7"/>
  <c r="Y22" i="7"/>
  <c r="A208" i="7" l="1"/>
  <c r="A210" i="7" s="1"/>
  <c r="A211" i="7" s="1"/>
  <c r="A212" i="7" s="1"/>
  <c r="A213" i="7" s="1"/>
  <c r="A215" i="7" s="1"/>
  <c r="A217" i="7" s="1"/>
  <c r="A218" i="7" s="1"/>
  <c r="A219" i="7" s="1"/>
  <c r="A220" i="7"/>
  <c r="A221" i="7" s="1"/>
  <c r="X296" i="7"/>
  <c r="Y296" i="7" s="1"/>
  <c r="Y295" i="7"/>
  <c r="A222" i="7" l="1"/>
  <c r="A223" i="7" s="1"/>
  <c r="A224" i="7" s="1"/>
  <c r="A226" i="7" s="1"/>
  <c r="Y256" i="7"/>
  <c r="X249" i="7"/>
  <c r="Y249" i="7" s="1"/>
  <c r="Y247" i="7"/>
  <c r="X254" i="7"/>
  <c r="Y254" i="7" s="1"/>
  <c r="Y251" i="7"/>
  <c r="Y253" i="7"/>
  <c r="Y252" i="7"/>
  <c r="Y243" i="7"/>
  <c r="A227" i="7" l="1"/>
  <c r="A229" i="7" s="1"/>
  <c r="A230" i="7" s="1"/>
  <c r="A231" i="7" s="1"/>
  <c r="A232" i="7" s="1"/>
  <c r="A233" i="7" s="1"/>
  <c r="A235" i="7" s="1"/>
  <c r="A236" i="7" s="1"/>
  <c r="A237" i="7" s="1"/>
  <c r="A239" i="7" s="1"/>
  <c r="A241" i="7" s="1"/>
  <c r="A243" i="7" s="1"/>
  <c r="A244" i="7" s="1"/>
  <c r="Y83" i="7"/>
  <c r="Y82" i="7"/>
  <c r="Y73" i="7"/>
  <c r="Y81" i="7"/>
  <c r="X79" i="7"/>
  <c r="Y79" i="7" s="1"/>
  <c r="Y78" i="7"/>
  <c r="Y76" i="7"/>
  <c r="Y75" i="7"/>
  <c r="Y74" i="7"/>
  <c r="Y71" i="7"/>
  <c r="Y70" i="7"/>
  <c r="Y69" i="7"/>
  <c r="Y68" i="7"/>
  <c r="A246" i="7" l="1"/>
  <c r="A247" i="7" s="1"/>
  <c r="A248" i="7" s="1"/>
  <c r="A249" i="7" s="1"/>
  <c r="A251" i="7" s="1"/>
  <c r="A252" i="7" s="1"/>
  <c r="Y198" i="7"/>
  <c r="X197" i="7"/>
  <c r="Y197" i="7" s="1"/>
  <c r="Y196" i="7"/>
  <c r="Y195" i="7"/>
  <c r="Y194" i="7"/>
  <c r="Y193" i="7"/>
  <c r="Y199" i="7"/>
  <c r="Y213" i="7"/>
  <c r="Y279" i="7"/>
  <c r="Y278" i="7"/>
  <c r="X212" i="7"/>
  <c r="Y212" i="7" s="1"/>
  <c r="X277" i="7"/>
  <c r="Y277" i="7" s="1"/>
  <c r="X227" i="7"/>
  <c r="Y227" i="7" s="1"/>
  <c r="X226" i="7"/>
  <c r="Y226" i="7" s="1"/>
  <c r="Y262" i="7"/>
  <c r="X232" i="7"/>
  <c r="Y232" i="7" s="1"/>
  <c r="X231" i="7"/>
  <c r="Y231" i="7" s="1"/>
  <c r="X230" i="7"/>
  <c r="Y230" i="7" s="1"/>
  <c r="X229" i="7"/>
  <c r="Y229" i="7" s="1"/>
  <c r="X224" i="7"/>
  <c r="Y224" i="7" s="1"/>
  <c r="X223" i="7"/>
  <c r="Y223" i="7" s="1"/>
  <c r="X221" i="7"/>
  <c r="Y221" i="7" s="1"/>
  <c r="X220" i="7"/>
  <c r="Y220" i="7" s="1"/>
  <c r="Y263" i="7"/>
  <c r="Y261" i="7"/>
  <c r="Y260" i="7"/>
  <c r="Y246" i="7"/>
  <c r="Y241" i="7"/>
  <c r="Y233" i="7"/>
  <c r="Y219" i="7"/>
  <c r="Y217" i="7"/>
  <c r="A253" i="7" l="1"/>
  <c r="A254" i="7" s="1"/>
  <c r="X237" i="7"/>
  <c r="Y237" i="7" s="1"/>
  <c r="X236" i="7"/>
  <c r="Y236" i="7" s="1"/>
  <c r="X235" i="7"/>
  <c r="Y235" i="7" s="1"/>
  <c r="Y265" i="7"/>
  <c r="Y215" i="7"/>
  <c r="Y211" i="7"/>
  <c r="Y210" i="7"/>
  <c r="A256" i="7" l="1"/>
  <c r="A258" i="7" s="1"/>
  <c r="A260" i="7" s="1"/>
  <c r="A261" i="7" s="1"/>
  <c r="A262" i="7" s="1"/>
  <c r="A263" i="7" s="1"/>
  <c r="A265" i="7" s="1"/>
  <c r="A266" i="7" s="1"/>
  <c r="A268" i="7" s="1"/>
  <c r="A269" i="7" s="1"/>
  <c r="Y183" i="7"/>
  <c r="X184" i="7"/>
  <c r="Y184" i="7" s="1"/>
  <c r="Y185" i="7"/>
  <c r="Y187" i="7"/>
  <c r="X191" i="7"/>
  <c r="Y191" i="7" s="1"/>
  <c r="Y175" i="7"/>
  <c r="Y176" i="7"/>
  <c r="Y173" i="7"/>
  <c r="Y171" i="7"/>
  <c r="Y170" i="7"/>
  <c r="Y163" i="7"/>
  <c r="Y162" i="7"/>
  <c r="Y161" i="7"/>
  <c r="Y159" i="7"/>
  <c r="A271" i="7" l="1"/>
  <c r="A273" i="7" s="1"/>
  <c r="Y152" i="7"/>
  <c r="Y154" i="7"/>
  <c r="Y139" i="7"/>
  <c r="Y138" i="7"/>
  <c r="A274" i="7" l="1"/>
  <c r="A275" i="7" s="1"/>
  <c r="A277" i="7" s="1"/>
  <c r="A278" i="7" s="1"/>
  <c r="A279" i="7" s="1"/>
  <c r="A280" i="7" s="1"/>
  <c r="A282" i="7" s="1"/>
  <c r="A283" i="7" s="1"/>
  <c r="A284" i="7" s="1"/>
  <c r="A285" i="7" s="1"/>
  <c r="Y146" i="7"/>
  <c r="A287" i="7" l="1"/>
  <c r="A288" i="7" s="1"/>
  <c r="A290" i="7" s="1"/>
  <c r="A291" i="7" s="1"/>
  <c r="A292" i="7" s="1"/>
  <c r="A293" i="7" s="1"/>
  <c r="Y149" i="7"/>
  <c r="X150" i="7"/>
  <c r="Y150" i="7" s="1"/>
  <c r="Y188" i="7"/>
  <c r="X189" i="7"/>
  <c r="Y189" i="7" s="1"/>
  <c r="A295" i="7" l="1"/>
  <c r="A296" i="7" s="1"/>
  <c r="A298" i="7" s="1"/>
  <c r="A299" i="7" s="1"/>
  <c r="A300" i="7" s="1"/>
  <c r="A302" i="7" s="1"/>
  <c r="A304" i="7" s="1"/>
  <c r="A305" i="7" s="1"/>
  <c r="Y131" i="7"/>
  <c r="Y129" i="7"/>
  <c r="Y124" i="7"/>
  <c r="Y126" i="7"/>
  <c r="Y125" i="7"/>
  <c r="U122" i="7" l="1"/>
  <c r="U106" i="7"/>
  <c r="Y127" i="7" l="1"/>
  <c r="Y133" i="7"/>
  <c r="Y132" i="7"/>
  <c r="X106" i="7"/>
  <c r="Y106" i="7" s="1"/>
  <c r="Y206" i="7" l="1"/>
  <c r="Y205" i="7"/>
  <c r="Y204" i="7"/>
  <c r="Y202" i="7"/>
  <c r="Y201" i="7"/>
  <c r="X90" i="7"/>
  <c r="Y90" i="7" s="1"/>
  <c r="X89" i="7"/>
  <c r="Y89" i="7" s="1"/>
  <c r="X87" i="7"/>
  <c r="Y87" i="7" s="1"/>
  <c r="X86" i="7"/>
  <c r="Y86" i="7" s="1"/>
  <c r="X85" i="7"/>
  <c r="Y85" i="7" s="1"/>
  <c r="Y66" i="7" l="1"/>
  <c r="X271" i="7"/>
  <c r="Y271" i="7" s="1"/>
  <c r="Y266" i="7"/>
  <c r="Y208" i="7"/>
  <c r="Y136" i="7"/>
  <c r="X97" i="7"/>
  <c r="Y97" i="7" s="1"/>
  <c r="Y64" i="7"/>
  <c r="Y63" i="7"/>
  <c r="Y62" i="7"/>
  <c r="X60" i="7"/>
  <c r="Y60" i="7" s="1"/>
  <c r="Y59" i="7"/>
  <c r="Y58" i="7"/>
  <c r="Y57" i="7"/>
  <c r="X55" i="7"/>
  <c r="Y55" i="7" s="1"/>
  <c r="X54" i="7"/>
  <c r="Y54" i="7" s="1"/>
  <c r="Y53" i="7"/>
  <c r="Y51" i="7" l="1"/>
  <c r="Y50" i="7"/>
  <c r="Y49" i="7"/>
  <c r="X102" i="7" l="1"/>
  <c r="Y102" i="7" s="1"/>
  <c r="Y45" i="7" l="1"/>
  <c r="Y269" i="7" l="1"/>
  <c r="Y268" i="7"/>
  <c r="Y39" i="7" l="1"/>
  <c r="Y42" i="7"/>
  <c r="Y47" i="7"/>
  <c r="Y27" i="7"/>
  <c r="X20" i="7"/>
  <c r="Y20" i="7" l="1"/>
  <c r="Y35" i="7"/>
  <c r="Y33" i="7" l="1"/>
  <c r="X10" i="7" l="1"/>
  <c r="Y10" i="7" s="1"/>
  <c r="Y17" i="7" l="1"/>
  <c r="Y15" i="7"/>
  <c r="X13" i="7"/>
  <c r="Y13" i="7" s="1"/>
  <c r="X11" i="7"/>
  <c r="Y11" i="7" s="1"/>
  <c r="Y306" i="7" l="1"/>
</calcChain>
</file>

<file path=xl/sharedStrings.xml><?xml version="1.0" encoding="utf-8"?>
<sst xmlns="http://schemas.openxmlformats.org/spreadsheetml/2006/main" count="1435" uniqueCount="762">
  <si>
    <t>Pos.-Nr.</t>
  </si>
  <si>
    <t>Materialnr.</t>
  </si>
  <si>
    <t>Langtext (GMSH)</t>
  </si>
  <si>
    <t>Materialkurztext</t>
  </si>
  <si>
    <t>ST</t>
  </si>
  <si>
    <t>0020463
0020464
0020465
0012333
0043098
0012332
0043099
0043100
0043101</t>
  </si>
  <si>
    <t>0188493
0188494
0188492</t>
  </si>
  <si>
    <t>0004151</t>
  </si>
  <si>
    <t>Ordner breit</t>
  </si>
  <si>
    <t>Umlaufmappe / Unterschriftenmappe</t>
  </si>
  <si>
    <t>0011749
0221385
0033650
0188457 
0189696</t>
  </si>
  <si>
    <t>Akten-/Ablagemappen</t>
  </si>
  <si>
    <t>Ordnungs-/Sortierungsmappen</t>
  </si>
  <si>
    <t>DIN A4
Hebelmechanik
mit Griffloch
mit Sichttasche am Rücken
mit Schlitzen
mit Kantenschutz</t>
  </si>
  <si>
    <t>Los 1 - Büroartikel</t>
  </si>
  <si>
    <t xml:space="preserve">Ordner schmal </t>
  </si>
  <si>
    <t>andere nachhaltige Zertifizierungen</t>
  </si>
  <si>
    <t>Artikelnummer des Bieters</t>
  </si>
  <si>
    <t>Ja</t>
  </si>
  <si>
    <t>Nein</t>
  </si>
  <si>
    <t xml:space="preserve">erhaltene Punkte für Nachhaltigkeit </t>
  </si>
  <si>
    <t>Zertifizierungen sind zwingend zu belegen</t>
  </si>
  <si>
    <t>Zertifikat liegt bei?</t>
  </si>
  <si>
    <t>Der angebotene Artikel erfüllt die nachhaltigen Mindestanforderungen?</t>
  </si>
  <si>
    <t>Karton</t>
  </si>
  <si>
    <t>Blauer Engel oder vergleichbar</t>
  </si>
  <si>
    <t>PAK</t>
  </si>
  <si>
    <t>0003486</t>
  </si>
  <si>
    <t>VE Ausschreibungsmenge</t>
  </si>
  <si>
    <t>Hersteller und Modell angebotenes Produkt</t>
  </si>
  <si>
    <t>EAN-Nummer des Herstellers für die angebotene VE</t>
  </si>
  <si>
    <t>Ringbuch</t>
  </si>
  <si>
    <t>0187961 0187963 0187964 0187962 0187966 0005301</t>
  </si>
  <si>
    <t>0020565 0007873 0020567 0188032 0149955 0188031 0171154 0188029 0011223 0020568 0020569 0020570 0031438 0020591</t>
  </si>
  <si>
    <t>Klemmbrett / Klemmmappe</t>
  </si>
  <si>
    <t>0188271 0188272 0188270</t>
  </si>
  <si>
    <r>
      <t xml:space="preserve">Klemmbrett einfach </t>
    </r>
    <r>
      <rPr>
        <b/>
        <sz val="10"/>
        <rFont val="Arial"/>
        <family val="2"/>
      </rPr>
      <t>alle Farben</t>
    </r>
  </si>
  <si>
    <t>0135020 0011536 0135453 0134096 0138502 0134097 0085713</t>
  </si>
  <si>
    <r>
      <t xml:space="preserve">Klemmhandmappe </t>
    </r>
    <r>
      <rPr>
        <b/>
        <sz val="10"/>
        <rFont val="Arial"/>
        <family val="2"/>
      </rPr>
      <t>RC alle Farben</t>
    </r>
  </si>
  <si>
    <t>Kanzleipapier</t>
  </si>
  <si>
    <t>Einhakhefter</t>
  </si>
  <si>
    <t>0011688 0011684 0011685 0011682 0011686 0011681</t>
  </si>
  <si>
    <t>0175803 0042203 0188359 0043049 0188366 0188364 0188363 0188368 0188367 0188362</t>
  </si>
  <si>
    <t>0043043 0043042 0043046 0005729 0043047 0043048</t>
  </si>
  <si>
    <t>Hängehefter</t>
  </si>
  <si>
    <t>0008041 0023198 0003470 0171020</t>
  </si>
  <si>
    <t>0188377 0188374 0188375 0188376 0188370 0188373 0018246 0082777 0000257 0208429 0208431 0208430 0009468</t>
  </si>
  <si>
    <t>0014655 0014654 0014658 0014657 0020258 0014656</t>
  </si>
  <si>
    <t>Ösenhefter / Ösenschmalhefter</t>
  </si>
  <si>
    <t>0164806 0188400 0188399 0188402 0188401 0188403 0164805 0021660 0012328</t>
  </si>
  <si>
    <t>0020595 0012382 0012383 0044094 0021357 0012381</t>
  </si>
  <si>
    <t>0043074 0043077 0043075 0043076</t>
  </si>
  <si>
    <t>0051632 0051636 0051635 0051637 0051634 0051638 0051633 0019064</t>
  </si>
  <si>
    <t>Pendelhefter</t>
  </si>
  <si>
    <t>0006112 0016937 0000226 0016897 0016842 0016898 0016939 0016938 0016900 0016901 0016902 0016660 0016903 0016941 0016942 0222240</t>
  </si>
  <si>
    <t>0012341 0012346 0012345 0012344 0012347 0012342 0012340</t>
  </si>
  <si>
    <t>0188427 0188428 0188430 0188429 0188419</t>
  </si>
  <si>
    <t>Schnellhefter</t>
  </si>
  <si>
    <t>0046610 0048140 0046621 0018544 0114457 0138760 0118016
0114260
0114263
0042091
0113664
0018952
0114264</t>
  </si>
  <si>
    <t>0143835
0188559</t>
  </si>
  <si>
    <t>Ausweishülle</t>
  </si>
  <si>
    <t>Prospekthülle</t>
  </si>
  <si>
    <t>0013436
0005334
0043078</t>
  </si>
  <si>
    <t>Ausweishülle PP DIN A7</t>
  </si>
  <si>
    <t>mit Lochrandverstärkung
dokumentenecht
oben offen
Material: Polypropylen, transparent
Materialstärke: ca. 0,08mm
Oberflächenstruktur: glatt
Lochung: 11-fach, Universallochung</t>
  </si>
  <si>
    <t>Sicht- und Aktenhüllen</t>
  </si>
  <si>
    <t>0028957
0000131
0188561</t>
  </si>
  <si>
    <t>Register</t>
  </si>
  <si>
    <t>vom AG vorgegebene VE</t>
  </si>
  <si>
    <t>0003485 0188299</t>
  </si>
  <si>
    <t>Trennblätter</t>
  </si>
  <si>
    <t>0047985 0047970 0047981 0047982 0047984 0047983</t>
  </si>
  <si>
    <t>0041269 0021674 0030227 0042506 0016890 0041270
0217575</t>
  </si>
  <si>
    <t>Trennstreifen</t>
  </si>
  <si>
    <t>Stückzahl in der VE Bieter</t>
  </si>
  <si>
    <t>Aktuelle VE AG</t>
  </si>
  <si>
    <t>Gummibänder</t>
  </si>
  <si>
    <t>0188917</t>
  </si>
  <si>
    <t>mehrfach verwendbar</t>
  </si>
  <si>
    <t>0106246</t>
  </si>
  <si>
    <r>
      <t>Gummiband 120x4mm</t>
    </r>
    <r>
      <rPr>
        <b/>
        <sz val="10"/>
        <rFont val="Arial"/>
        <family val="2"/>
      </rPr>
      <t xml:space="preserve"> rot</t>
    </r>
    <r>
      <rPr>
        <sz val="10"/>
        <rFont val="Arial"/>
        <family val="2"/>
      </rPr>
      <t xml:space="preserve"> 50g </t>
    </r>
  </si>
  <si>
    <r>
      <t xml:space="preserve">Gummiband 200x6mm </t>
    </r>
    <r>
      <rPr>
        <b/>
        <sz val="10"/>
        <rFont val="Arial"/>
        <family val="2"/>
      </rPr>
      <t xml:space="preserve">rot </t>
    </r>
    <r>
      <rPr>
        <sz val="10"/>
        <rFont val="Arial"/>
        <family val="2"/>
      </rPr>
      <t xml:space="preserve">1kg </t>
    </r>
  </si>
  <si>
    <t>Beutel</t>
  </si>
  <si>
    <t>Gummiringe</t>
  </si>
  <si>
    <t>0188919</t>
  </si>
  <si>
    <t>0188920 0044311</t>
  </si>
  <si>
    <t>0142386
0188923</t>
  </si>
  <si>
    <t>Haftnotizen</t>
  </si>
  <si>
    <t>0188688
0194806</t>
  </si>
  <si>
    <t>Haftstreifen</t>
  </si>
  <si>
    <t xml:space="preserve">0012917
0114719 
0079699
0016764 
0037105 
0067234 
0016858 
0114718 </t>
  </si>
  <si>
    <t>Etiketten</t>
  </si>
  <si>
    <t>0016218</t>
  </si>
  <si>
    <r>
      <t xml:space="preserve">Vielzwecketikett sk ca. 76x19mm weiß </t>
    </r>
    <r>
      <rPr>
        <b/>
        <sz val="10"/>
        <rFont val="Arial"/>
        <family val="2"/>
      </rPr>
      <t>Handbeschriftung</t>
    </r>
  </si>
  <si>
    <t>0009876</t>
  </si>
  <si>
    <t>Vielzwecketikett sk ca. 97x42,3 mm weiß</t>
  </si>
  <si>
    <t>Vielzwecketikett sk ca. 105x42 mm weiß</t>
  </si>
  <si>
    <t>0011545 0076353</t>
  </si>
  <si>
    <t>0153022</t>
  </si>
  <si>
    <t>Vielzwecketikett sk ca. 210x148mm mm weiß</t>
  </si>
  <si>
    <r>
      <t xml:space="preserve">Vielzwecketikett sk ca. 20x50 mm alle Farben </t>
    </r>
    <r>
      <rPr>
        <b/>
        <sz val="10"/>
        <rFont val="Arial"/>
        <family val="2"/>
      </rPr>
      <t>Handbeschriftung</t>
    </r>
  </si>
  <si>
    <t>Sonderetiketten</t>
  </si>
  <si>
    <t>0049872</t>
  </si>
  <si>
    <t>Etikett Wetterfest sk ca. 99,1 x 42,3 mm weiß</t>
  </si>
  <si>
    <t>0021359 0070321 0020684 0008380 0025334 0044313 0020687 0052403 0011930 0025335 0036810 0125671 0056242 0093841</t>
  </si>
  <si>
    <t>0119783</t>
  </si>
  <si>
    <t>0014421</t>
  </si>
  <si>
    <r>
      <t xml:space="preserve">Namensetikett sk ca. 50x80mm </t>
    </r>
    <r>
      <rPr>
        <b/>
        <sz val="10"/>
        <rFont val="Arial"/>
        <family val="2"/>
      </rPr>
      <t>alle Farben</t>
    </r>
  </si>
  <si>
    <t>Vielzwecketikett sk ca. 96x50,8 mm</t>
  </si>
  <si>
    <t>Bleistifte</t>
  </si>
  <si>
    <t>0037019 0188704 0188703 0068683 0078669</t>
  </si>
  <si>
    <t>0180659
0180660
0180661
0180658
0180656</t>
  </si>
  <si>
    <t xml:space="preserve">0180663
0180662 </t>
  </si>
  <si>
    <r>
      <t xml:space="preserve">aus </t>
    </r>
    <r>
      <rPr>
        <b/>
        <sz val="10"/>
        <rFont val="Arial"/>
        <family val="2"/>
      </rPr>
      <t>mind. 75 % biobasiertem Kunststoff</t>
    </r>
    <r>
      <rPr>
        <sz val="10"/>
        <rFont val="Arial"/>
        <family val="2"/>
      </rPr>
      <t xml:space="preserve">
dokumentenecht
mit auswechselbarer Großraummine
mind. mit Metallclip </t>
    </r>
  </si>
  <si>
    <t>Anspitzer</t>
  </si>
  <si>
    <t>0204841
0015042
0082913 0000979</t>
  </si>
  <si>
    <t>0000977</t>
  </si>
  <si>
    <t>Anspitzer Metall einfache Keilform</t>
  </si>
  <si>
    <t>Buntstifte</t>
  </si>
  <si>
    <t>0089428 0089427 0071211 0005722</t>
  </si>
  <si>
    <t>CD Marker</t>
  </si>
  <si>
    <t>für die dauerhafte Beschriftung von CD / DVD / Blu-ray Disc
permanente, lichtbeständige und lösungsmittelfreie
Pigmenttinte auf Wasserbasis
wisch- und wasserfest nach dem Antrocknen</t>
  </si>
  <si>
    <t>0119782 0112378 0047354 0047355 0047357 0001173 0005233</t>
  </si>
  <si>
    <t>Fineliner und Ersatzminen</t>
  </si>
  <si>
    <t>0078461 0085292 0081283 0085291</t>
  </si>
  <si>
    <r>
      <t xml:space="preserve">CD-Marker perm. ca. 0,5 - 1,0mm </t>
    </r>
    <r>
      <rPr>
        <b/>
        <sz val="10"/>
        <rFont val="Arial"/>
        <family val="2"/>
      </rPr>
      <t>alle Farben</t>
    </r>
  </si>
  <si>
    <t>Folienstift</t>
  </si>
  <si>
    <t>0007258 0007255 0007257 0117184 0007256</t>
  </si>
  <si>
    <t>0007272 0007270 0007271 0007273 0181546</t>
  </si>
  <si>
    <t>0007278 0007280 0168534 0007279 0007281</t>
  </si>
  <si>
    <t>Gelschreiber und Ersatzminen</t>
  </si>
  <si>
    <t>Gelmine ca. 0,32 mm alle Farben</t>
  </si>
  <si>
    <r>
      <t xml:space="preserve">mit Druckmechanik
Gummierte Griffzone in Schreibfarbe
Clip aus Kunststoff
Sichtfenster zur Tintenstandkontrolle
nachfüllbar
</t>
    </r>
    <r>
      <rPr>
        <b/>
        <sz val="10"/>
        <rFont val="Arial"/>
        <family val="2"/>
      </rPr>
      <t>aus mind. 84% recyceltem Material</t>
    </r>
  </si>
  <si>
    <t>Korrekturmittel und Nachfüller</t>
  </si>
  <si>
    <t>0152717</t>
  </si>
  <si>
    <t>0152722</t>
  </si>
  <si>
    <r>
      <t xml:space="preserve">nachfüllbar
schnelltrocknend
ohne Lösungsmittel 
</t>
    </r>
    <r>
      <rPr>
        <b/>
        <sz val="10"/>
        <rFont val="Arial"/>
        <family val="2"/>
      </rPr>
      <t>Gehäuse aus ca. 81% recyceltem Kunststoff
Verpackung aus ca. 80% recyceltem Karton</t>
    </r>
  </si>
  <si>
    <r>
      <t xml:space="preserve">ohne Lösungsmittel
</t>
    </r>
    <r>
      <rPr>
        <b/>
        <sz val="10"/>
        <rFont val="Arial"/>
        <family val="2"/>
      </rPr>
      <t>aus ca. 61% recyceltem Kunststoff
Verpackung aus ca. 80% recyceltem Karton</t>
    </r>
  </si>
  <si>
    <t>Tafelkreide</t>
  </si>
  <si>
    <t>0143886</t>
  </si>
  <si>
    <t xml:space="preserve">Tafelkreide eckig weiß </t>
  </si>
  <si>
    <t>Permanentmarker</t>
  </si>
  <si>
    <t>0007212 0007211 0007209 0007210 0056047 0018297 0056048 0056049 0056046</t>
  </si>
  <si>
    <t>0214603 0190627 0007216 0136198 0007215 0007213 0007214 0040077 0136195 0136196 0136197</t>
  </si>
  <si>
    <r>
      <t xml:space="preserve">Permanentmarker ca. 1 - 5 mm </t>
    </r>
    <r>
      <rPr>
        <b/>
        <sz val="10"/>
        <rFont val="Arial"/>
        <family val="2"/>
      </rPr>
      <t>alle Farben</t>
    </r>
  </si>
  <si>
    <r>
      <t xml:space="preserve">Permanentmarker ca. 2 - 7 mm </t>
    </r>
    <r>
      <rPr>
        <b/>
        <sz val="10"/>
        <rFont val="Arial"/>
        <family val="2"/>
      </rPr>
      <t>alle Farben</t>
    </r>
  </si>
  <si>
    <t>0000952
0013235
0089487
0188929
0000929</t>
  </si>
  <si>
    <t>0020222 0020224 0132363 0020225</t>
  </si>
  <si>
    <t>Textmarker und Nachfüller</t>
  </si>
  <si>
    <t>0200279</t>
  </si>
  <si>
    <t>0125765 0123724 0120146 0116100 0130390 0135683 0188726 0123268 0107332 0122010 0001068</t>
  </si>
  <si>
    <t>Radierbar
nachfüllbar
Schaftfarbe zeigt die Schreibfarbe an</t>
  </si>
  <si>
    <r>
      <t xml:space="preserve">nachfüllbar
Kappe in Schreibfarbe
sichtbarer Tintenfüllstand
</t>
    </r>
    <r>
      <rPr>
        <b/>
        <sz val="10"/>
        <rFont val="Arial"/>
        <family val="2"/>
      </rPr>
      <t>besteht zu mind. 92 % aus recyceltem Plastik</t>
    </r>
  </si>
  <si>
    <t>0126955 0126952 0142708 0159544 0159545 0142706 0159546 0123999 0184071 0184070 0184072</t>
  </si>
  <si>
    <t>Tintenroller und Nachfüller</t>
  </si>
  <si>
    <r>
      <t xml:space="preserve">Tintenroller ca. 0,4mm Radierbar </t>
    </r>
    <r>
      <rPr>
        <b/>
        <sz val="10"/>
        <rFont val="Arial"/>
        <family val="2"/>
      </rPr>
      <t xml:space="preserve">alle Farben </t>
    </r>
  </si>
  <si>
    <r>
      <t xml:space="preserve">Tintenrollermine ca. 0,4 mm Radierbar </t>
    </r>
    <r>
      <rPr>
        <b/>
        <sz val="10"/>
        <rFont val="Arial"/>
        <family val="2"/>
      </rPr>
      <t>alle Farben</t>
    </r>
  </si>
  <si>
    <t>passend zum Tintenroller ca. 0,4 mm Radierbar</t>
  </si>
  <si>
    <t>Radierer</t>
  </si>
  <si>
    <r>
      <t xml:space="preserve">Gummiring 85mm </t>
    </r>
    <r>
      <rPr>
        <b/>
        <sz val="10"/>
        <rFont val="Arial"/>
        <family val="2"/>
      </rPr>
      <t xml:space="preserve">rot </t>
    </r>
    <r>
      <rPr>
        <sz val="10"/>
        <rFont val="Arial"/>
        <family val="2"/>
      </rPr>
      <t xml:space="preserve">50g </t>
    </r>
  </si>
  <si>
    <r>
      <t>Gummiring 85mm</t>
    </r>
    <r>
      <rPr>
        <b/>
        <sz val="10"/>
        <rFont val="Arial"/>
        <family val="2"/>
      </rPr>
      <t xml:space="preserve"> rot </t>
    </r>
    <r>
      <rPr>
        <sz val="10"/>
        <rFont val="Arial"/>
        <family val="2"/>
      </rPr>
      <t xml:space="preserve">1kg </t>
    </r>
  </si>
  <si>
    <r>
      <t xml:space="preserve">Gummiring 100mm </t>
    </r>
    <r>
      <rPr>
        <b/>
        <sz val="10"/>
        <rFont val="Arial"/>
        <family val="2"/>
      </rPr>
      <t xml:space="preserve">rot </t>
    </r>
    <r>
      <rPr>
        <sz val="10"/>
        <rFont val="Arial"/>
        <family val="2"/>
      </rPr>
      <t xml:space="preserve">500g </t>
    </r>
  </si>
  <si>
    <t>Abfalleimer</t>
  </si>
  <si>
    <t>0006983
0188653
0219424
0006979
0188655</t>
  </si>
  <si>
    <t>Ablage und Sortierung</t>
  </si>
  <si>
    <t>0050101
0095352
0006894
0009808
0009807
0007347
0135846
0010017
0012029
0152059 
0006972
0013072
0004526
0096422
0200492
0200489
0223903
0223902
0200493
0061943
0200486
0143905
0143907
0143906
0188668
0188669
0188670
0219736
0188666</t>
  </si>
  <si>
    <t>0147348
0073682</t>
  </si>
  <si>
    <t>Enthefter</t>
  </si>
  <si>
    <t>0000862</t>
  </si>
  <si>
    <t>Foldbackklammern</t>
  </si>
  <si>
    <t>0188600</t>
  </si>
  <si>
    <t>0188601</t>
  </si>
  <si>
    <t>0154240</t>
  </si>
  <si>
    <r>
      <t xml:space="preserve">Foldbackklammer 19mm </t>
    </r>
    <r>
      <rPr>
        <b/>
        <sz val="10"/>
        <rFont val="Arial"/>
        <family val="2"/>
      </rPr>
      <t xml:space="preserve">alle Farben </t>
    </r>
  </si>
  <si>
    <r>
      <t xml:space="preserve">Heftklammer-Entferner einfach, </t>
    </r>
    <r>
      <rPr>
        <b/>
        <sz val="10"/>
        <rFont val="Arial"/>
        <family val="2"/>
      </rPr>
      <t>alle Farben</t>
    </r>
  </si>
  <si>
    <t>zum leichten Zusammenheften von Blättern, ohne Papierbeschädigung und leichtes Entfernen durch zusammendrücken.
Material: Federstahlblech mit Metall-Klammer
Breite: ca. 19 mm
Klemmweite: ca. 7 mm</t>
  </si>
  <si>
    <t>zum leichten Zusammenheften von Blättern, ohne Papierbeschädigung und leichtes Entfernen durch zusammendrücken.
Material: Federstahlblech mit Metall-Klammer
Breite: ca. 25 mm
Klemmweite: ca. 9 mm</t>
  </si>
  <si>
    <r>
      <t xml:space="preserve">Foldbackklammer 25mm, </t>
    </r>
    <r>
      <rPr>
        <b/>
        <sz val="10"/>
        <rFont val="Arial"/>
        <family val="2"/>
      </rPr>
      <t>alle Farben</t>
    </r>
  </si>
  <si>
    <r>
      <t xml:space="preserve">Foldbackklammer 32mm, </t>
    </r>
    <r>
      <rPr>
        <b/>
        <sz val="10"/>
        <rFont val="Arial"/>
        <family val="2"/>
      </rPr>
      <t xml:space="preserve">alle Farben </t>
    </r>
  </si>
  <si>
    <t>zum leichten Zusammenheften von Blättern, ohne Papierbeschädigung und leichtes Entfernen durch zusammendrücken.
Material: Federstahlblech mit Metall-Klammer
Breite: ca. 32 mm
Klemmweite: ca. 13 mm</t>
  </si>
  <si>
    <t>Heftgeräte und Zubehör</t>
  </si>
  <si>
    <t>0151837
0172150
0143520</t>
  </si>
  <si>
    <t>0015848
0016979
0000963</t>
  </si>
  <si>
    <t>0188576</t>
  </si>
  <si>
    <t>0048643
0000849
0045190</t>
  </si>
  <si>
    <t>0188578</t>
  </si>
  <si>
    <t>0004875
0003832</t>
  </si>
  <si>
    <t>stabile Metallausführung 
mit rutschfesten Kunststoffgriffen
Länge: ca. 5 cm
Breite: ca. 4 cm</t>
  </si>
  <si>
    <r>
      <t xml:space="preserve">Heftmaschine ca. 40 Blatt B4 </t>
    </r>
    <r>
      <rPr>
        <b/>
        <sz val="10"/>
        <rFont val="Arial"/>
        <family val="2"/>
      </rPr>
      <t>alle Farben</t>
    </r>
  </si>
  <si>
    <r>
      <t>Heftmaschine ca. 30 Blatt B6</t>
    </r>
    <r>
      <rPr>
        <b/>
        <sz val="10"/>
        <rFont val="Arial"/>
        <family val="2"/>
      </rPr>
      <t xml:space="preserve"> alle Farben</t>
    </r>
  </si>
  <si>
    <t>Büro- / Aktenklammern und Spender</t>
  </si>
  <si>
    <t>0021679</t>
  </si>
  <si>
    <t>0044173</t>
  </si>
  <si>
    <t>0000842</t>
  </si>
  <si>
    <t>0000855</t>
  </si>
  <si>
    <t>Blattwender</t>
  </si>
  <si>
    <t>gummierte Oberfläche mit engstehenden Gumminopen</t>
  </si>
  <si>
    <t>0144874 0014034 0048698 0050038 0188567 0032249 0031427</t>
  </si>
  <si>
    <t>Brieföffner</t>
  </si>
  <si>
    <t>0183363 0120461</t>
  </si>
  <si>
    <t>Brieföffner Edelstahl</t>
  </si>
  <si>
    <t>Klinge rostfreier Edelstahl</t>
  </si>
  <si>
    <t>0188817
0188818</t>
  </si>
  <si>
    <t>Zeichenbedarf</t>
  </si>
  <si>
    <t>0012246</t>
  </si>
  <si>
    <t>0188613</t>
  </si>
  <si>
    <r>
      <t xml:space="preserve">Geodreieck </t>
    </r>
    <r>
      <rPr>
        <b/>
        <sz val="10"/>
        <rFont val="Arial"/>
        <family val="2"/>
      </rPr>
      <t>RC</t>
    </r>
    <r>
      <rPr>
        <sz val="10"/>
        <rFont val="Arial"/>
        <family val="2"/>
      </rPr>
      <t xml:space="preserve"> 23cm </t>
    </r>
  </si>
  <si>
    <t>RC-Material</t>
  </si>
  <si>
    <t>RC- / Biobasiertes Material</t>
  </si>
  <si>
    <r>
      <t xml:space="preserve">Klammerspender </t>
    </r>
    <r>
      <rPr>
        <b/>
        <sz val="10"/>
        <rFont val="Arial"/>
        <family val="2"/>
      </rPr>
      <t>RC</t>
    </r>
    <r>
      <rPr>
        <sz val="10"/>
        <rFont val="Arial"/>
        <family val="2"/>
      </rPr>
      <t xml:space="preserve"> </t>
    </r>
    <r>
      <rPr>
        <b/>
        <sz val="10"/>
        <rFont val="Arial"/>
        <family val="2"/>
      </rPr>
      <t>alle Farben</t>
    </r>
  </si>
  <si>
    <t>Holzlineal 30cm mit Schiene</t>
  </si>
  <si>
    <t>Locher</t>
  </si>
  <si>
    <t>0000997
0188352
0188354
0188350
0015915
0006820
0005149</t>
  </si>
  <si>
    <t>0042114
0042113
0000998
0066465</t>
  </si>
  <si>
    <t>Aluminium-Druckguss
mit rutschfestem möbelschonendem Kunststoffboden
Formatangaben Anschlagschiene: A3, A4, A5, A6, Folio, US-Quart, ca. 8 x 8 x 8 cm (für 4-fach Lochung)
Stanzleistung: ca. 6,3 mm= 63 Blatt/ bei Papier 80g/m²</t>
  </si>
  <si>
    <r>
      <t xml:space="preserve">Locher 30 Blatt </t>
    </r>
    <r>
      <rPr>
        <b/>
        <sz val="10"/>
        <rFont val="Arial"/>
        <family val="2"/>
      </rPr>
      <t xml:space="preserve">alle Farben </t>
    </r>
  </si>
  <si>
    <r>
      <t xml:space="preserve">Locher 63 Blatt </t>
    </r>
    <r>
      <rPr>
        <b/>
        <sz val="10"/>
        <rFont val="Arial"/>
        <family val="2"/>
      </rPr>
      <t xml:space="preserve">alle Farben </t>
    </r>
  </si>
  <si>
    <t>Scheren</t>
  </si>
  <si>
    <t>Papierschere ca. 21 cm</t>
  </si>
  <si>
    <t>0217512
0220791</t>
  </si>
  <si>
    <t xml:space="preserve">0200265
0004630
0069972
</t>
  </si>
  <si>
    <t>Schreibtischunterlagen</t>
  </si>
  <si>
    <r>
      <t xml:space="preserve">Schreibunterlage </t>
    </r>
    <r>
      <rPr>
        <b/>
        <sz val="10"/>
        <rFont val="Arial"/>
        <family val="2"/>
      </rPr>
      <t xml:space="preserve">RC Papier </t>
    </r>
    <r>
      <rPr>
        <sz val="10"/>
        <rFont val="Arial"/>
        <family val="2"/>
      </rPr>
      <t xml:space="preserve"> ca. 20 Blatt</t>
    </r>
  </si>
  <si>
    <r>
      <t xml:space="preserve">Schreibunterlage PP ca. 65x50 </t>
    </r>
    <r>
      <rPr>
        <b/>
        <sz val="10"/>
        <rFont val="Arial"/>
        <family val="2"/>
      </rPr>
      <t>alle Farben</t>
    </r>
  </si>
  <si>
    <t>0008009
0188628</t>
  </si>
  <si>
    <t>Additionsrolle ECF 57mmx40m</t>
  </si>
  <si>
    <t>Sonstiger papierhaltiger Bürobedarf</t>
  </si>
  <si>
    <t>0149017
0149018
0149014
0149011
0188676
0149016
0149015</t>
  </si>
  <si>
    <t>0018393</t>
  </si>
  <si>
    <t>0114227
0113639</t>
  </si>
  <si>
    <t>Zettelkasten 105x105 ca. 720 Blatt</t>
  </si>
  <si>
    <t>Visitenkarte ca. 85x54 mm ca. 200g</t>
  </si>
  <si>
    <t>0188606</t>
  </si>
  <si>
    <t>0022190</t>
  </si>
  <si>
    <t>0011755</t>
  </si>
  <si>
    <t>Stempel und Zubehör</t>
  </si>
  <si>
    <t>0118439</t>
  </si>
  <si>
    <t xml:space="preserve">0174235 0174242 0174241 0174237 </t>
  </si>
  <si>
    <r>
      <t xml:space="preserve">Stempelfarbe ca.  24ml </t>
    </r>
    <r>
      <rPr>
        <b/>
        <sz val="10"/>
        <rFont val="Arial"/>
        <family val="2"/>
      </rPr>
      <t>alle Farben</t>
    </r>
  </si>
  <si>
    <t>0092443 0005875</t>
  </si>
  <si>
    <r>
      <t>Ersatzkissen Trodat 6/56</t>
    </r>
    <r>
      <rPr>
        <b/>
        <sz val="10"/>
        <rFont val="Arial"/>
        <family val="2"/>
      </rPr>
      <t xml:space="preserve"> alle Farben</t>
    </r>
  </si>
  <si>
    <t>0007053 0000781 0007055 0011230 0013813 0007056</t>
  </si>
  <si>
    <t>0001075</t>
  </si>
  <si>
    <r>
      <t xml:space="preserve">Stempelhalter rund </t>
    </r>
    <r>
      <rPr>
        <b/>
        <sz val="10"/>
        <rFont val="Arial"/>
        <family val="2"/>
      </rPr>
      <t>alle Farben</t>
    </r>
  </si>
  <si>
    <r>
      <t xml:space="preserve">Schlüsselanhänger mit Etikett, </t>
    </r>
    <r>
      <rPr>
        <b/>
        <sz val="10"/>
        <rFont val="Arial"/>
        <family val="2"/>
      </rPr>
      <t xml:space="preserve">alle Farben </t>
    </r>
  </si>
  <si>
    <t>Für Trodat Professional 5204 / 5206 / 5460 / 5466 PL / 5460 L / 5117 / 5558 / 5558 PL / 55510 / 55510 PL / Professional Typomatic 5465.</t>
  </si>
  <si>
    <t>passend für Trodat Stempel
5208, 5274, 5474, 5480, 5485, 55418, 55512</t>
  </si>
  <si>
    <t>Brief- und Collegeblöcke</t>
  </si>
  <si>
    <t>0188503
0188500
0191542
0020129</t>
  </si>
  <si>
    <t>0188501
0025371
0120458 0188532</t>
  </si>
  <si>
    <t>0159075
0020142
0159076</t>
  </si>
  <si>
    <t>0188510
0032972
0188508</t>
  </si>
  <si>
    <r>
      <t xml:space="preserve">Briefblock / Notizblock </t>
    </r>
    <r>
      <rPr>
        <b/>
        <sz val="10"/>
        <rFont val="Arial"/>
        <family val="2"/>
      </rPr>
      <t>RC</t>
    </r>
    <r>
      <rPr>
        <sz val="10"/>
        <rFont val="Arial"/>
        <family val="2"/>
      </rPr>
      <t xml:space="preserve"> A4 ca. 70g/m² alle Liniaturen</t>
    </r>
  </si>
  <si>
    <r>
      <t xml:space="preserve">Briefblock / Notizblock </t>
    </r>
    <r>
      <rPr>
        <b/>
        <sz val="10"/>
        <rFont val="Arial"/>
        <family val="2"/>
      </rPr>
      <t xml:space="preserve">RC </t>
    </r>
    <r>
      <rPr>
        <sz val="10"/>
        <rFont val="Arial"/>
        <family val="2"/>
      </rPr>
      <t>A5  ca. 70g/m² alle Liniaturen</t>
    </r>
  </si>
  <si>
    <r>
      <t xml:space="preserve">Collegeblock </t>
    </r>
    <r>
      <rPr>
        <b/>
        <sz val="10"/>
        <rFont val="Arial"/>
        <family val="2"/>
      </rPr>
      <t>RC</t>
    </r>
    <r>
      <rPr>
        <sz val="10"/>
        <rFont val="Arial"/>
        <family val="2"/>
      </rPr>
      <t xml:space="preserve"> A4 ca. 70g/m² alle Liniaturen</t>
    </r>
  </si>
  <si>
    <r>
      <t xml:space="preserve">Collegeblock </t>
    </r>
    <r>
      <rPr>
        <b/>
        <sz val="10"/>
        <rFont val="Arial"/>
        <family val="2"/>
      </rPr>
      <t>RC</t>
    </r>
    <r>
      <rPr>
        <sz val="10"/>
        <rFont val="Arial"/>
        <family val="2"/>
      </rPr>
      <t xml:space="preserve"> A5 ca. 70g/m² alle Liniaturen</t>
    </r>
  </si>
  <si>
    <t>0153272
0188528
0197118 0153273
0188527
0197120</t>
  </si>
  <si>
    <t>Notizbuch / Kladde A6 ca. 60g/m² alle Liniaturen</t>
  </si>
  <si>
    <r>
      <t xml:space="preserve">Notizbuch / Kladde </t>
    </r>
    <r>
      <rPr>
        <b/>
        <sz val="10"/>
        <rFont val="Arial"/>
        <family val="2"/>
      </rPr>
      <t>RC</t>
    </r>
    <r>
      <rPr>
        <sz val="10"/>
        <rFont val="Arial"/>
        <family val="2"/>
      </rPr>
      <t xml:space="preserve"> A5 ca. 70g/m² alle Liniaturen</t>
    </r>
  </si>
  <si>
    <t>Hefte</t>
  </si>
  <si>
    <t>0141769</t>
  </si>
  <si>
    <t>0081170</t>
  </si>
  <si>
    <r>
      <t xml:space="preserve">Schulheft A4 </t>
    </r>
    <r>
      <rPr>
        <b/>
        <sz val="10"/>
        <rFont val="Arial"/>
        <family val="2"/>
      </rPr>
      <t xml:space="preserve">RC </t>
    </r>
    <r>
      <rPr>
        <sz val="10"/>
        <rFont val="Arial"/>
        <family val="2"/>
      </rPr>
      <t>Lin. 25 ca. 16 Bl. Liniert</t>
    </r>
  </si>
  <si>
    <r>
      <t xml:space="preserve">Schulheft A4 </t>
    </r>
    <r>
      <rPr>
        <b/>
        <sz val="10"/>
        <rFont val="Arial"/>
        <family val="2"/>
      </rPr>
      <t xml:space="preserve">RC </t>
    </r>
    <r>
      <rPr>
        <sz val="10"/>
        <rFont val="Arial"/>
        <family val="2"/>
      </rPr>
      <t>Lin. 29 ca. 16 Bl. Rautiert</t>
    </r>
  </si>
  <si>
    <t>Sonderblöcke und -hefte</t>
  </si>
  <si>
    <t>0008226</t>
  </si>
  <si>
    <t>0039660 0120074</t>
  </si>
  <si>
    <t>0004000
0057052</t>
  </si>
  <si>
    <t>Kurzbrief 1/3 A4</t>
  </si>
  <si>
    <t>0017569</t>
  </si>
  <si>
    <t>Gesprächsnotiz A5 ca. 70g/m²</t>
  </si>
  <si>
    <r>
      <t xml:space="preserve">Stenoblock </t>
    </r>
    <r>
      <rPr>
        <b/>
        <sz val="10"/>
        <rFont val="Arial"/>
        <family val="2"/>
      </rPr>
      <t xml:space="preserve">RC </t>
    </r>
    <r>
      <rPr>
        <sz val="10"/>
        <rFont val="Arial"/>
        <family val="2"/>
      </rPr>
      <t>DIN A5 Spiralheftung</t>
    </r>
  </si>
  <si>
    <t>Kugelschreiber und Nachfüllminen</t>
  </si>
  <si>
    <t>Allzweckkleber 100g</t>
  </si>
  <si>
    <r>
      <t xml:space="preserve">Lösungsmittelfrei
Alleskleber für Papier, Pappe, Karton, Filz und Textil.
</t>
    </r>
    <r>
      <rPr>
        <b/>
        <sz val="10"/>
        <rFont val="Arial"/>
        <family val="2"/>
      </rPr>
      <t>Aus ca. 70% naturbasierten Rohstoffen
Flasche aus ca. 88% nachwachsenden Rohstoffen</t>
    </r>
  </si>
  <si>
    <t>Gewebeband ca. 19mm x 2,75m, alle Farben</t>
  </si>
  <si>
    <t>zum Basteln, Reparieren, Befestigen, Bündeln, Verstärken, Kennzeichnen usw.
Hohe Wetterfestigkeit, für Innen- und Außenanwendungen
von Hand einreißbar
Beschriftbar</t>
  </si>
  <si>
    <t>Allzweckkleber und Klebestifte</t>
  </si>
  <si>
    <t>Klebestift ca. 20g</t>
  </si>
  <si>
    <t>Gewebeband, Packbandabroller und Packband</t>
  </si>
  <si>
    <t>0068348 0012959</t>
  </si>
  <si>
    <t>Packbandabroller bis ca. 50mmx66m</t>
  </si>
  <si>
    <t>integriertem Klingenschutz, verstellbare Rollenbremse, gezahnte Abrisskante
stabiler Metallrahmen
Lieferung ohne Klebeband</t>
  </si>
  <si>
    <t>Packband ca. 38mmx66m, alle Farben</t>
  </si>
  <si>
    <t>Kunststoff PP
ca. 45 My
lösungsmittelfrei
UV-beständig
geruchlos</t>
  </si>
  <si>
    <t>Klebefilm und Abroller</t>
  </si>
  <si>
    <r>
      <t xml:space="preserve">nachfüllbar
ergonomisches Design
Wellenmesser für sauberen Schnitt
</t>
    </r>
    <r>
      <rPr>
        <b/>
        <sz val="10"/>
        <rFont val="Arial"/>
        <family val="2"/>
      </rPr>
      <t>aus 100% recyceltem Plastik</t>
    </r>
  </si>
  <si>
    <t>RC- Material</t>
  </si>
  <si>
    <t>0043887
0000907
0000910</t>
  </si>
  <si>
    <t>Sonstige Klebeprodukte</t>
  </si>
  <si>
    <t>0201204
0163665</t>
  </si>
  <si>
    <t>Kreppband ca. 30mm x 50m, alle Farben</t>
  </si>
  <si>
    <t>mit Naturkautschukkleber
hohe Spontanhaftung bei rückstandsfreier Wiederaufnahmefähigkeit
temperaturbeständig bis 80 °C
Anwendung: zum Abdecken, Abdichten, Bündeln und Verpacken</t>
  </si>
  <si>
    <t>Taschenrechner</t>
  </si>
  <si>
    <t>0013146</t>
  </si>
  <si>
    <t>Taschenrechner 
10 + 2 Display mit ca. 144 Funktionen</t>
  </si>
  <si>
    <t>0192683</t>
  </si>
  <si>
    <t>Tischrechner
12-stelliges LCD-Display</t>
  </si>
  <si>
    <t>0007617 0007618 0014342 0025966 0014341 0007616
0025133
0025134 0025589
0025135
0025136</t>
  </si>
  <si>
    <t>0008079 0010557 0010558 0045334 0045336 0003886</t>
  </si>
  <si>
    <t>0005758 0012684 0005110 0005759 0009814 0005760</t>
  </si>
  <si>
    <t>0043085 0187987 0187988 0187989 0187986</t>
  </si>
  <si>
    <t>0005623 0011245 0011247 0011244 0005603
0035207 0068845 0068846 0068847</t>
  </si>
  <si>
    <t>0025127 0025128 0025130 0118559
0114493
0187992
0187993
0187994
0047942</t>
  </si>
  <si>
    <r>
      <t xml:space="preserve">0028118 0012494
</t>
    </r>
    <r>
      <rPr>
        <sz val="10"/>
        <color theme="4" tint="-0.249977111117893"/>
        <rFont val="Arial"/>
        <family val="2"/>
      </rPr>
      <t>0009008
0011678 0011677 0008063 0011679 0011676 0012050</t>
    </r>
  </si>
  <si>
    <r>
      <t xml:space="preserve">Rückenschild lg/sm sk </t>
    </r>
    <r>
      <rPr>
        <u/>
        <sz val="10"/>
        <rFont val="Arial"/>
        <family val="2"/>
      </rPr>
      <t xml:space="preserve">hochkant mit Linien </t>
    </r>
    <r>
      <rPr>
        <sz val="10"/>
        <rFont val="Arial"/>
        <family val="2"/>
      </rPr>
      <t>alle Farben</t>
    </r>
  </si>
  <si>
    <t>Hebelschneider A3</t>
  </si>
  <si>
    <t>0052531</t>
  </si>
  <si>
    <t xml:space="preserve">Rollenschneidemaschine A4 </t>
  </si>
  <si>
    <t>0013421</t>
  </si>
  <si>
    <t>Schneidemaschinen</t>
  </si>
  <si>
    <t>Aktenvernichter S4 4 x 23 mm Cross Cut</t>
  </si>
  <si>
    <t>Aktenvernichter</t>
  </si>
  <si>
    <r>
      <t xml:space="preserve">Rückenschild lg/br sk </t>
    </r>
    <r>
      <rPr>
        <u/>
        <sz val="10"/>
        <rFont val="Arial"/>
        <family val="2"/>
      </rPr>
      <t xml:space="preserve">hochkant mit Linien </t>
    </r>
    <r>
      <rPr>
        <sz val="10"/>
        <rFont val="Arial"/>
        <family val="2"/>
      </rPr>
      <t>alle Farben</t>
    </r>
  </si>
  <si>
    <r>
      <t xml:space="preserve">Rückenschild lg/br sk </t>
    </r>
    <r>
      <rPr>
        <u/>
        <sz val="10"/>
        <rFont val="Arial"/>
        <family val="2"/>
      </rPr>
      <t xml:space="preserve">hochkant ohne Linien </t>
    </r>
    <r>
      <rPr>
        <sz val="10"/>
        <rFont val="Arial"/>
        <family val="2"/>
      </rPr>
      <t>alle Farben</t>
    </r>
  </si>
  <si>
    <r>
      <t xml:space="preserve">Rückenschild ku/sm sk </t>
    </r>
    <r>
      <rPr>
        <u/>
        <sz val="10"/>
        <rFont val="Arial"/>
        <family val="2"/>
      </rPr>
      <t xml:space="preserve">hochkant mit Linien </t>
    </r>
    <r>
      <rPr>
        <sz val="10"/>
        <rFont val="Arial"/>
        <family val="2"/>
      </rPr>
      <t xml:space="preserve"> weiß </t>
    </r>
  </si>
  <si>
    <r>
      <t>Rückenschild ku/br sk</t>
    </r>
    <r>
      <rPr>
        <u/>
        <sz val="10"/>
        <rFont val="Arial"/>
        <family val="2"/>
      </rPr>
      <t xml:space="preserve"> hochkant ohne Linien</t>
    </r>
    <r>
      <rPr>
        <sz val="10"/>
        <rFont val="Arial"/>
        <family val="2"/>
      </rPr>
      <t xml:space="preserve"> alle Farben</t>
    </r>
  </si>
  <si>
    <r>
      <t xml:space="preserve">Rückenschild ku/br sk </t>
    </r>
    <r>
      <rPr>
        <u/>
        <sz val="10"/>
        <rFont val="Arial"/>
        <family val="2"/>
      </rPr>
      <t xml:space="preserve">quer ohne Linien </t>
    </r>
    <r>
      <rPr>
        <sz val="10"/>
        <rFont val="Arial"/>
        <family val="2"/>
      </rPr>
      <t xml:space="preserve">alle Farben </t>
    </r>
  </si>
  <si>
    <r>
      <t xml:space="preserve">Rückenschild ku/br sk </t>
    </r>
    <r>
      <rPr>
        <u/>
        <sz val="10"/>
        <rFont val="Arial"/>
        <family val="2"/>
      </rPr>
      <t>hochkant mit Linien</t>
    </r>
    <r>
      <rPr>
        <sz val="10"/>
        <rFont val="Arial"/>
        <family val="2"/>
      </rPr>
      <t xml:space="preserve"> alle Farben</t>
    </r>
  </si>
  <si>
    <r>
      <t xml:space="preserve">Hängehefter A4 </t>
    </r>
    <r>
      <rPr>
        <b/>
        <sz val="10"/>
        <rFont val="Arial"/>
        <family val="2"/>
      </rPr>
      <t>RC</t>
    </r>
    <r>
      <rPr>
        <sz val="10"/>
        <rFont val="Arial"/>
        <family val="2"/>
      </rPr>
      <t xml:space="preserve"> kaufm./behör. </t>
    </r>
    <r>
      <rPr>
        <b/>
        <sz val="10"/>
        <rFont val="Arial"/>
        <family val="2"/>
      </rPr>
      <t>alle Farben</t>
    </r>
  </si>
  <si>
    <r>
      <t xml:space="preserve">Hängehefter A4 </t>
    </r>
    <r>
      <rPr>
        <b/>
        <sz val="10"/>
        <rFont val="Arial"/>
        <family val="2"/>
      </rPr>
      <t>RC</t>
    </r>
    <r>
      <rPr>
        <sz val="10"/>
        <rFont val="Arial"/>
        <family val="2"/>
      </rPr>
      <t xml:space="preserve"> kaufm. Heftung </t>
    </r>
    <r>
      <rPr>
        <b/>
        <sz val="10"/>
        <rFont val="Arial"/>
        <family val="2"/>
      </rPr>
      <t>alle Farben</t>
    </r>
  </si>
  <si>
    <r>
      <t xml:space="preserve">Hängehefter A4 </t>
    </r>
    <r>
      <rPr>
        <b/>
        <sz val="10"/>
        <rFont val="Arial"/>
        <family val="2"/>
      </rPr>
      <t>RC</t>
    </r>
    <r>
      <rPr>
        <sz val="10"/>
        <rFont val="Arial"/>
        <family val="2"/>
      </rPr>
      <t xml:space="preserve"> behör. </t>
    </r>
    <r>
      <rPr>
        <b/>
        <sz val="10"/>
        <rFont val="Arial"/>
        <family val="2"/>
      </rPr>
      <t>Alle Farben</t>
    </r>
  </si>
  <si>
    <r>
      <t xml:space="preserve">Ösenhefter A4 </t>
    </r>
    <r>
      <rPr>
        <b/>
        <sz val="10"/>
        <rFont val="Arial"/>
        <family val="2"/>
      </rPr>
      <t>RC</t>
    </r>
    <r>
      <rPr>
        <sz val="10"/>
        <rFont val="Arial"/>
        <family val="2"/>
      </rPr>
      <t xml:space="preserve"> 1/1 kfm./behör. </t>
    </r>
    <r>
      <rPr>
        <b/>
        <sz val="10"/>
        <rFont val="Arial"/>
        <family val="2"/>
      </rPr>
      <t>alle Farben</t>
    </r>
  </si>
  <si>
    <r>
      <t xml:space="preserve">Ösenhefter A4 </t>
    </r>
    <r>
      <rPr>
        <b/>
        <sz val="10"/>
        <rFont val="Arial"/>
        <family val="2"/>
      </rPr>
      <t>RC</t>
    </r>
    <r>
      <rPr>
        <sz val="10"/>
        <rFont val="Arial"/>
        <family val="2"/>
      </rPr>
      <t xml:space="preserve"> 1/2 behö. </t>
    </r>
    <r>
      <rPr>
        <b/>
        <sz val="10"/>
        <rFont val="Arial"/>
        <family val="2"/>
      </rPr>
      <t>alle Farben</t>
    </r>
  </si>
  <si>
    <r>
      <t xml:space="preserve">Ösenhefter A4 </t>
    </r>
    <r>
      <rPr>
        <b/>
        <sz val="10"/>
        <rFont val="Arial"/>
        <family val="2"/>
      </rPr>
      <t>RC</t>
    </r>
    <r>
      <rPr>
        <sz val="10"/>
        <rFont val="Arial"/>
        <family val="2"/>
      </rPr>
      <t xml:space="preserve"> 1/2 kfm. Heft. </t>
    </r>
    <r>
      <rPr>
        <b/>
        <sz val="10"/>
        <rFont val="Arial"/>
        <family val="2"/>
      </rPr>
      <t>alle Farben</t>
    </r>
  </si>
  <si>
    <r>
      <t xml:space="preserve">Schnellhefter A4 </t>
    </r>
    <r>
      <rPr>
        <b/>
        <sz val="10"/>
        <rFont val="Arial"/>
        <family val="2"/>
      </rPr>
      <t>RC</t>
    </r>
    <r>
      <rPr>
        <sz val="10"/>
        <rFont val="Arial"/>
        <family val="2"/>
      </rPr>
      <t xml:space="preserve"> </t>
    </r>
    <r>
      <rPr>
        <b/>
        <sz val="10"/>
        <rFont val="Arial"/>
        <family val="2"/>
      </rPr>
      <t>alle Farben</t>
    </r>
  </si>
  <si>
    <r>
      <t xml:space="preserve">Prospekthülle A4 </t>
    </r>
    <r>
      <rPr>
        <b/>
        <sz val="10"/>
        <rFont val="Arial"/>
        <family val="2"/>
      </rPr>
      <t>RC</t>
    </r>
    <r>
      <rPr>
        <sz val="10"/>
        <rFont val="Arial"/>
        <family val="2"/>
      </rPr>
      <t xml:space="preserve"> genarbt  oben offen</t>
    </r>
  </si>
  <si>
    <r>
      <t xml:space="preserve">Prospekthülle A4 </t>
    </r>
    <r>
      <rPr>
        <b/>
        <sz val="10"/>
        <rFont val="Arial"/>
        <family val="2"/>
      </rPr>
      <t>RC</t>
    </r>
    <r>
      <rPr>
        <sz val="10"/>
        <rFont val="Arial"/>
        <family val="2"/>
      </rPr>
      <t xml:space="preserve"> genarbt oben + links offen</t>
    </r>
  </si>
  <si>
    <r>
      <t xml:space="preserve">Haftnotiz </t>
    </r>
    <r>
      <rPr>
        <b/>
        <sz val="10"/>
        <rFont val="Arial"/>
        <family val="2"/>
      </rPr>
      <t>RC</t>
    </r>
    <r>
      <rPr>
        <sz val="10"/>
        <rFont val="Arial"/>
        <family val="2"/>
      </rPr>
      <t xml:space="preserve"> ca. 75x75 </t>
    </r>
    <r>
      <rPr>
        <b/>
        <sz val="10"/>
        <rFont val="Arial"/>
        <family val="2"/>
      </rPr>
      <t>alle Farben</t>
    </r>
  </si>
  <si>
    <t xml:space="preserve">Bänderdatumstempel 3mm </t>
  </si>
  <si>
    <t xml:space="preserve">Bänderdatumstempel 4mm </t>
  </si>
  <si>
    <t xml:space="preserve">Bänderdatumstempel 5mm </t>
  </si>
  <si>
    <r>
      <t xml:space="preserve">Ersatzkissen Trodat 6/58 </t>
    </r>
    <r>
      <rPr>
        <b/>
        <sz val="10"/>
        <rFont val="Arial"/>
        <family val="2"/>
      </rPr>
      <t>alle Farben</t>
    </r>
    <r>
      <rPr>
        <sz val="10"/>
        <rFont val="Arial"/>
        <family val="2"/>
      </rPr>
      <t xml:space="preserve"> </t>
    </r>
  </si>
  <si>
    <r>
      <t xml:space="preserve">Stempelkissen getränkt ca. 9 x 16 cm </t>
    </r>
    <r>
      <rPr>
        <b/>
        <sz val="10"/>
        <rFont val="Arial"/>
        <family val="2"/>
      </rPr>
      <t>alle Farben</t>
    </r>
  </si>
  <si>
    <t xml:space="preserve">Heftklammer 24/6 verz. </t>
  </si>
  <si>
    <t>Heftklammer 23/10 verz.</t>
  </si>
  <si>
    <t>Heftklammer No.6 verz.</t>
  </si>
  <si>
    <t xml:space="preserve">Heftklammer No.10 Super </t>
  </si>
  <si>
    <t xml:space="preserve">Büroklammer 26mm verz. </t>
  </si>
  <si>
    <t xml:space="preserve">Büroklammer 32mm verz. </t>
  </si>
  <si>
    <t xml:space="preserve">Aktenklammer 50mm verz. </t>
  </si>
  <si>
    <t>Aktenklammer 77mm verz.</t>
  </si>
  <si>
    <t xml:space="preserve">Handabroller 19mm x10m </t>
  </si>
  <si>
    <t>Klebefilm ca. 15mm x10m</t>
  </si>
  <si>
    <t>Klebefilm ca. 19mm x10m</t>
  </si>
  <si>
    <t>(0005199)</t>
  </si>
  <si>
    <r>
      <t xml:space="preserve">Ösenschmalhefter </t>
    </r>
    <r>
      <rPr>
        <b/>
        <sz val="10"/>
        <rFont val="Arial"/>
        <family val="2"/>
      </rPr>
      <t>A4</t>
    </r>
    <r>
      <rPr>
        <sz val="10"/>
        <rFont val="Arial"/>
        <family val="2"/>
      </rPr>
      <t xml:space="preserve"> </t>
    </r>
    <r>
      <rPr>
        <b/>
        <sz val="10"/>
        <rFont val="Arial"/>
        <family val="2"/>
      </rPr>
      <t>RC</t>
    </r>
    <r>
      <rPr>
        <sz val="10"/>
        <rFont val="Arial"/>
        <family val="2"/>
      </rPr>
      <t xml:space="preserve"> kaufm./behör. </t>
    </r>
    <r>
      <rPr>
        <b/>
        <sz val="10"/>
        <rFont val="Arial"/>
        <family val="2"/>
      </rPr>
      <t>alle Farben</t>
    </r>
  </si>
  <si>
    <r>
      <t xml:space="preserve">0197121
0153269
0188526
</t>
    </r>
    <r>
      <rPr>
        <sz val="10"/>
        <color rgb="FF00B050"/>
        <rFont val="Arial"/>
        <family val="2"/>
      </rPr>
      <t>0197122</t>
    </r>
    <r>
      <rPr>
        <sz val="10"/>
        <color rgb="FFFF0000"/>
        <rFont val="Arial"/>
        <family val="2"/>
      </rPr>
      <t xml:space="preserve">
0153271
0188525</t>
    </r>
  </si>
  <si>
    <r>
      <t xml:space="preserve">Notizbuch </t>
    </r>
    <r>
      <rPr>
        <b/>
        <sz val="10"/>
        <rFont val="Arial"/>
        <family val="2"/>
      </rPr>
      <t>RC</t>
    </r>
    <r>
      <rPr>
        <sz val="10"/>
        <rFont val="Arial"/>
        <family val="2"/>
      </rPr>
      <t xml:space="preserve"> A4 ca. 70g/m² alle  Liniaturen</t>
    </r>
  </si>
  <si>
    <t>Radiergummi</t>
  </si>
  <si>
    <r>
      <t xml:space="preserve">Aktenmappen / Einschlagmappe DIN A4 </t>
    </r>
    <r>
      <rPr>
        <b/>
        <sz val="10"/>
        <rFont val="Arial"/>
        <family val="2"/>
      </rPr>
      <t>RC</t>
    </r>
    <r>
      <rPr>
        <sz val="10"/>
        <rFont val="Arial"/>
        <family val="2"/>
      </rPr>
      <t>, alle Farben</t>
    </r>
  </si>
  <si>
    <t>0007696
0007698
0019888
0015001
0024154
0007697
0079711
0188489
0041773
0079712
0080400
0217265
0009943
0017205
0017204
0017202
0017208
0017203</t>
  </si>
  <si>
    <t>0017585
0017584
0008637
0012915
0197040
0004201
0200805
0213231 
0069227
0057118 
0017611
0086445
0216769
0216770
0206363
0144984
0086443
0211056
0022821
0211058
0211059
0202083
0211057</t>
  </si>
  <si>
    <t>0114484
0114488</t>
  </si>
  <si>
    <r>
      <t>Ordner RC A4 ca. 80mm</t>
    </r>
    <r>
      <rPr>
        <b/>
        <sz val="10"/>
        <rFont val="Arial"/>
        <family val="2"/>
      </rPr>
      <t xml:space="preserve"> schwarz</t>
    </r>
    <r>
      <rPr>
        <sz val="10"/>
        <rFont val="Arial"/>
        <family val="2"/>
      </rPr>
      <t xml:space="preserve"> </t>
    </r>
    <r>
      <rPr>
        <b/>
        <sz val="10"/>
        <rFont val="Arial"/>
        <family val="2"/>
      </rPr>
      <t>Karton</t>
    </r>
    <r>
      <rPr>
        <sz val="10"/>
        <rFont val="Arial"/>
        <family val="2"/>
      </rPr>
      <t>, hochwertig</t>
    </r>
  </si>
  <si>
    <r>
      <t>Ordner RC A4 ca. 80mm</t>
    </r>
    <r>
      <rPr>
        <b/>
        <sz val="10"/>
        <rFont val="Arial"/>
        <family val="2"/>
      </rPr>
      <t xml:space="preserve"> schwarz</t>
    </r>
    <r>
      <rPr>
        <sz val="10"/>
        <rFont val="Arial"/>
        <family val="2"/>
      </rPr>
      <t xml:space="preserve"> </t>
    </r>
    <r>
      <rPr>
        <b/>
        <sz val="10"/>
        <rFont val="Arial"/>
        <family val="2"/>
      </rPr>
      <t>Karton</t>
    </r>
    <r>
      <rPr>
        <sz val="10"/>
        <rFont val="Arial"/>
        <family val="2"/>
      </rPr>
      <t>, no name</t>
    </r>
  </si>
  <si>
    <t>0017634 0026656 0026655 0017635 0000094
0000093 0016789 0016792 0016791 0016794</t>
  </si>
  <si>
    <t>0005053
0187939 0187938 0187942 0016786 0187941 0187940 0188066 0016785</t>
  </si>
  <si>
    <t>0006942
0188530
0118000 0188529
0071641</t>
  </si>
  <si>
    <r>
      <t xml:space="preserve">Pendelhefter A4 </t>
    </r>
    <r>
      <rPr>
        <b/>
        <sz val="10"/>
        <rFont val="Arial"/>
        <family val="2"/>
      </rPr>
      <t xml:space="preserve">RC </t>
    </r>
    <r>
      <rPr>
        <sz val="10"/>
        <rFont val="Arial"/>
        <family val="2"/>
      </rPr>
      <t xml:space="preserve">behör. </t>
    </r>
    <r>
      <rPr>
        <b/>
        <sz val="10"/>
        <rFont val="Arial"/>
        <family val="2"/>
      </rPr>
      <t>alle Farben</t>
    </r>
  </si>
  <si>
    <r>
      <t xml:space="preserve">Pendelhefter A4 </t>
    </r>
    <r>
      <rPr>
        <b/>
        <sz val="10"/>
        <rFont val="Arial"/>
        <family val="2"/>
      </rPr>
      <t xml:space="preserve">RC </t>
    </r>
    <r>
      <rPr>
        <sz val="10"/>
        <rFont val="Arial"/>
        <family val="2"/>
      </rPr>
      <t xml:space="preserve">kaufm. m. Tasche </t>
    </r>
    <r>
      <rPr>
        <b/>
        <sz val="10"/>
        <rFont val="Arial"/>
        <family val="2"/>
      </rPr>
      <t>alle Farben</t>
    </r>
  </si>
  <si>
    <r>
      <t xml:space="preserve">Pendelhefter A4 </t>
    </r>
    <r>
      <rPr>
        <b/>
        <sz val="10"/>
        <rFont val="Arial"/>
        <family val="2"/>
      </rPr>
      <t>RC</t>
    </r>
    <r>
      <rPr>
        <sz val="10"/>
        <rFont val="Arial"/>
        <family val="2"/>
      </rPr>
      <t xml:space="preserve"> kfm. m. Tasche </t>
    </r>
    <r>
      <rPr>
        <b/>
        <sz val="10"/>
        <rFont val="Arial"/>
        <family val="2"/>
      </rPr>
      <t>alle Farben</t>
    </r>
  </si>
  <si>
    <r>
      <t xml:space="preserve">für DIN A4-Format
Vorder- und Rückseite mit Beschriftungslinien
Material: ca. 250g/m² Recyclingkarton
Heftmechanik und Deckschiene: Metall
</t>
    </r>
    <r>
      <rPr>
        <b/>
        <sz val="10"/>
        <rFont val="Arial"/>
        <family val="2"/>
      </rPr>
      <t>Umweltzertifikat: Blauer Engel</t>
    </r>
  </si>
  <si>
    <t>mit Klebebindung, Hardcover
ohne Kopfdruck
Material Einband: Pappe, steif broschiert
Material Seiten: holzfreies Papier, ca. 70g/m²
Lineatur: alle verfügbaren Lineaturen
Anzahl Blätter: ca. 96 Blatt</t>
  </si>
  <si>
    <t>mit Hard-Cover, Klebebindung, ohne Kopfdruck und ohne Rand
Material des Einbandes: Hartpappe
Material Seiten: holzfreies Papier, ca. 60g/m²
Lineatur: alle verfügbaren Lineaturen
Seitenzahl: ca. 96 Blatt</t>
  </si>
  <si>
    <t>Passend zu Position 8 + 9</t>
  </si>
  <si>
    <t>Passend zu Position 10</t>
  </si>
  <si>
    <t>9a</t>
  </si>
  <si>
    <t>9b</t>
  </si>
  <si>
    <t>9c</t>
  </si>
  <si>
    <t>9d</t>
  </si>
  <si>
    <t>9e</t>
  </si>
  <si>
    <t>10a</t>
  </si>
  <si>
    <t>10b</t>
  </si>
  <si>
    <t>10c</t>
  </si>
  <si>
    <t>10d</t>
  </si>
  <si>
    <t>10e</t>
  </si>
  <si>
    <t>13a</t>
  </si>
  <si>
    <t>13b</t>
  </si>
  <si>
    <t>passend zu Pos. 12 + 13</t>
  </si>
  <si>
    <t>passend zu Pos. 14</t>
  </si>
  <si>
    <t>14a</t>
  </si>
  <si>
    <t>14b</t>
  </si>
  <si>
    <t>passen zu Pos. 15</t>
  </si>
  <si>
    <t>passend zu Pos. 15</t>
  </si>
  <si>
    <t>15a</t>
  </si>
  <si>
    <t>15b</t>
  </si>
  <si>
    <t>0200255 0004951 0016554 0000206</t>
  </si>
  <si>
    <t>0005364
0000216</t>
  </si>
  <si>
    <t>0188562
0050954
0141127</t>
  </si>
  <si>
    <r>
      <t xml:space="preserve">mit Lochrandverstärkung 
dokumentenecht
oben und Lochseite links offen
Material: Polypropylen mit </t>
    </r>
    <r>
      <rPr>
        <b/>
        <sz val="10"/>
        <rFont val="Arial"/>
        <family val="2"/>
      </rPr>
      <t xml:space="preserve">mind. 30% PCR-Anteil, </t>
    </r>
    <r>
      <rPr>
        <sz val="10"/>
        <rFont val="Arial"/>
        <family val="2"/>
      </rPr>
      <t>transparent
Materialdicke: ca. 0,10 mm
Oberflächenstruktur: genarbt
Lochung: 4-fach</t>
    </r>
  </si>
  <si>
    <r>
      <t xml:space="preserve">mit Lochrandverstärkung
dokumentenecht
oben offen
Material: Polypropylen mit mind. </t>
    </r>
    <r>
      <rPr>
        <b/>
        <sz val="10"/>
        <rFont val="Arial"/>
        <family val="2"/>
      </rPr>
      <t>90% PCR-Anteil,</t>
    </r>
    <r>
      <rPr>
        <sz val="10"/>
        <rFont val="Arial"/>
        <family val="2"/>
      </rPr>
      <t xml:space="preserve"> transparent
Materialstärke: ca. 0,10mm
Oberflächenstruktur: genarbt
Lochung: 11-fach, Universallochung</t>
    </r>
  </si>
  <si>
    <t>0000128
0044449</t>
  </si>
  <si>
    <t>0005384
0008013
0012293</t>
  </si>
  <si>
    <t>0063825
0008724
0188298</t>
  </si>
  <si>
    <t>Register A4 PP  A-Z</t>
  </si>
  <si>
    <t>Register A4 PP  1-12</t>
  </si>
  <si>
    <t>Register A4 PP  1-31</t>
  </si>
  <si>
    <t>0114608
0195798 0195795 0195799 0195797 0145019
0006878 0006879 0004507 0006880 0004505 0004508 0004506 0114599 0186021 0080626 0004494 0114597 0222459 0223099 0222461 0114600 0023100 0223098</t>
  </si>
  <si>
    <t>0006757
0006756</t>
  </si>
  <si>
    <t xml:space="preserve">Kanzleipapier 80g DIN A4 </t>
  </si>
  <si>
    <t xml:space="preserve">0004995
0004993 0105447 0193038 </t>
  </si>
  <si>
    <r>
      <t xml:space="preserve">Kanzleipapier </t>
    </r>
    <r>
      <rPr>
        <b/>
        <sz val="10"/>
        <rFont val="Arial"/>
        <family val="2"/>
      </rPr>
      <t xml:space="preserve">RC </t>
    </r>
    <r>
      <rPr>
        <sz val="10"/>
        <rFont val="Arial"/>
        <family val="2"/>
      </rPr>
      <t xml:space="preserve">DIN A3 gef. DIN A4 </t>
    </r>
  </si>
  <si>
    <t xml:space="preserve">0188683
0190421
0206695
0005368 
0074732
0116289 
0005368 </t>
  </si>
  <si>
    <r>
      <t xml:space="preserve">0188691 
0194805 
0161179 
0125175 
0015644 
0152268 
0149506 
0214765 
0137905 
0154953 
0153891
</t>
    </r>
    <r>
      <rPr>
        <sz val="10"/>
        <color rgb="FF00B0F0"/>
        <rFont val="Arial"/>
        <family val="2"/>
      </rPr>
      <t xml:space="preserve">0188689
0188684
</t>
    </r>
  </si>
  <si>
    <t>Haftnotiz ca. 48 x 48 mm, alle Farben</t>
  </si>
  <si>
    <t>Haftnotiz ca. 125 x 76mm, alle Farben</t>
  </si>
  <si>
    <t>0188694
0174724
0188696</t>
  </si>
  <si>
    <t>0188698
0173638
0121128</t>
  </si>
  <si>
    <t>0188812
0020146
0007380
0006665
0013292
0001301</t>
  </si>
  <si>
    <t>0203094 0144593
0129860 0101068</t>
  </si>
  <si>
    <t>Filzstift/Faserschreiben</t>
  </si>
  <si>
    <r>
      <t xml:space="preserve">Trockentextmarker 4 mm Dreikant </t>
    </r>
    <r>
      <rPr>
        <b/>
        <sz val="10"/>
        <rFont val="Arial"/>
        <family val="2"/>
      </rPr>
      <t>alle Farben</t>
    </r>
  </si>
  <si>
    <r>
      <t xml:space="preserve">0192685 </t>
    </r>
    <r>
      <rPr>
        <strike/>
        <sz val="10"/>
        <rFont val="Arial"/>
        <family val="2"/>
      </rPr>
      <t>0006537</t>
    </r>
  </si>
  <si>
    <t>0172502 0176618 0172501 0182422 0216448 0025188
0212788</t>
  </si>
  <si>
    <r>
      <t>Tischabroller</t>
    </r>
    <r>
      <rPr>
        <b/>
        <sz val="10"/>
        <rFont val="Arial"/>
        <family val="2"/>
      </rPr>
      <t xml:space="preserve"> alle Farben</t>
    </r>
  </si>
  <si>
    <t>Tischabroller inkl. 1 Rolle Klebefilm
Gehäuse: 100% RC-Kunststoff
Rollenbreite: ca. 19mm
Rollenlänge: ca.  33m</t>
  </si>
  <si>
    <t>Laminiergerät A3</t>
  </si>
  <si>
    <t>Folie passend zu Geräte A3</t>
  </si>
  <si>
    <t>Folie passend zu Geräte A4</t>
  </si>
  <si>
    <t>0125133
0125134
0125132
0125130
0162443
0152824
0188714
0188715
0007607
0007608
0007609
0181396
0181399</t>
  </si>
  <si>
    <t>0019222
0028843
0020755
0181395
0188717
0182615
0007294
0011274
0007295
0007306
0197613
0007305
0007304</t>
  </si>
  <si>
    <t>0180655 0200276 0200274 0180654 0200277
0188330 0026091 0017237 0188332 0003296 0003295 0001204 0188334 0004519 0004789 0003297 0019147 0017234 0073240 0188333 0017235 0017236 0188329 0004547 0188331 0016564 0076358
0001187 0003262 0003261 0003263 0099974 0099977 0005092 0007243</t>
  </si>
  <si>
    <r>
      <t xml:space="preserve">Finelinermine 0,4 mm </t>
    </r>
    <r>
      <rPr>
        <b/>
        <sz val="10"/>
        <rFont val="Arial"/>
        <family val="2"/>
      </rPr>
      <t>alle Farben</t>
    </r>
  </si>
  <si>
    <t>Passend für Fineliner 0,4 mm</t>
  </si>
  <si>
    <t>0130417 0173632 0173635 0173633 0130416
0106247 0104923 0001028
0007201 0018354 0007199 0001798 0012845 0009409 0007200 0083273 0021749 0080629
0003300 0199582 0189074 0189063 0189065 0203780 0189068 0136953 0189073 0003298 0189071 0189070 0189072 0129892 0189069 0189066</t>
  </si>
  <si>
    <r>
      <t xml:space="preserve">Gelschreiber </t>
    </r>
    <r>
      <rPr>
        <b/>
        <sz val="10"/>
        <rFont val="Arial"/>
        <family val="2"/>
      </rPr>
      <t xml:space="preserve">RC </t>
    </r>
    <r>
      <rPr>
        <sz val="10"/>
        <rFont val="Arial"/>
        <family val="2"/>
      </rPr>
      <t xml:space="preserve">ca. 0,35 mm </t>
    </r>
    <r>
      <rPr>
        <b/>
        <sz val="10"/>
        <rFont val="Arial"/>
        <family val="2"/>
      </rPr>
      <t>alle Farben</t>
    </r>
  </si>
  <si>
    <t>0026449 0194134 0029704 0178184 0030964 0030965
0134928 0150196 0105464 0150197 0221773
0120603 0188732 0188734 0120602 0136977</t>
  </si>
  <si>
    <r>
      <t xml:space="preserve">dokumentenecht
</t>
    </r>
    <r>
      <rPr>
        <b/>
        <sz val="10"/>
        <color theme="1"/>
        <rFont val="Arial"/>
        <family val="2"/>
      </rPr>
      <t>passend zum Gelschreiber RC ca. 0,35 mm</t>
    </r>
  </si>
  <si>
    <t>0030454 0030966 0011618 0030053
0188747 0188746 0118934 0108077 0223548 0223547 0178901</t>
  </si>
  <si>
    <r>
      <t xml:space="preserve">Korrekturroller </t>
    </r>
    <r>
      <rPr>
        <b/>
        <sz val="10"/>
        <rFont val="Arial"/>
        <family val="2"/>
      </rPr>
      <t>RC</t>
    </r>
    <r>
      <rPr>
        <sz val="10"/>
        <rFont val="Arial"/>
        <family val="2"/>
      </rPr>
      <t xml:space="preserve"> ca. 4,2mmx14m </t>
    </r>
  </si>
  <si>
    <t>0051687
0143870</t>
  </si>
  <si>
    <r>
      <t>Nachfüllkassette</t>
    </r>
    <r>
      <rPr>
        <b/>
        <sz val="10"/>
        <rFont val="Arial"/>
        <family val="2"/>
      </rPr>
      <t xml:space="preserve"> RC </t>
    </r>
    <r>
      <rPr>
        <sz val="10"/>
        <rFont val="Arial"/>
        <family val="2"/>
      </rPr>
      <t xml:space="preserve">ca. 4,2mmx14m </t>
    </r>
  </si>
  <si>
    <t>0070835
0143872</t>
  </si>
  <si>
    <r>
      <t>Permanentmarker</t>
    </r>
    <r>
      <rPr>
        <b/>
        <sz val="10"/>
        <rFont val="Arial"/>
        <family val="2"/>
      </rPr>
      <t xml:space="preserve"> RC</t>
    </r>
    <r>
      <rPr>
        <sz val="10"/>
        <rFont val="Arial"/>
        <family val="2"/>
      </rPr>
      <t xml:space="preserve"> ca. 1,5 - 3,0 mm </t>
    </r>
    <r>
      <rPr>
        <b/>
        <sz val="10"/>
        <rFont val="Arial"/>
        <family val="2"/>
      </rPr>
      <t>alle Farben</t>
    </r>
  </si>
  <si>
    <t>0131048 0131050 0131049 0122424 0139194
0036023 0044076 0027198 0044079 0138586 0138585 0138584 0138587
0007208 0006782 0076283 0076284 0010888 0076286 0076289 0076290 0076291 0007207  0007203 0007206 0007205 0022449 0007204 0033166 0042235</t>
  </si>
  <si>
    <t xml:space="preserve">-markierte Felder sind vom Bieter auszufüllen! </t>
  </si>
  <si>
    <t>Hinweis: das Nichteinhalten von Mindestvorgaben und nicht einreichen von belegenden Unterlagen führt zum Ausschluss aus der Wertung!</t>
  </si>
  <si>
    <t xml:space="preserve">Blauer Engel (o.vgl)     10 Punkte 
EU Ecolabel (o.vgl)       5 Punkte </t>
  </si>
  <si>
    <t>Gesamtpunktzahl Nachhaltigkeit Los 1:</t>
  </si>
  <si>
    <r>
      <t xml:space="preserve">Textmarker </t>
    </r>
    <r>
      <rPr>
        <b/>
        <sz val="10"/>
        <rFont val="Arial"/>
        <family val="2"/>
      </rPr>
      <t xml:space="preserve">RC </t>
    </r>
    <r>
      <rPr>
        <sz val="10"/>
        <rFont val="Arial"/>
        <family val="2"/>
      </rPr>
      <t xml:space="preserve">ca. 2 - 5 mm </t>
    </r>
    <r>
      <rPr>
        <b/>
        <sz val="10"/>
        <rFont val="Arial"/>
        <family val="2"/>
      </rPr>
      <t>alle Farben</t>
    </r>
  </si>
  <si>
    <t>0131055 0131057 0131058 0134134 0131056
0011977 0200494 0011188 0011490 0011965 0195193 0011966 0011967 0016991 0016990 0011968</t>
  </si>
  <si>
    <r>
      <t xml:space="preserve">Nachfülltinte für Textmarker RC ca. 25 ml </t>
    </r>
    <r>
      <rPr>
        <b/>
        <sz val="10"/>
        <rFont val="Arial"/>
        <family val="2"/>
      </rPr>
      <t>alle Farben</t>
    </r>
  </si>
  <si>
    <t>passend für Textmarker Pos. 126</t>
  </si>
  <si>
    <t>0153921 0153294 0025937 0153922 0153923
0003445 0003447</t>
  </si>
  <si>
    <t>Referenzprodukt: Trodat 54070 oder vergleichbar 
Monat in Buchstaben
Abdruckgröße ca. 3x18mm
vernickeltes Metallgehäuse mit offen zugänglichen Gummibändern
Kunstoffräder zum Verstellen des Datums
mit Kunststoffgriff</t>
  </si>
  <si>
    <t>Referenzprodukt: Soennecken 3835 oder vergleichbar 
Monat in Zahlen
ca. 4mm Zeichenhöhe
Stempelabdruck: ca. 25x4mm
offene Ausführung mit stabilem Metallgehäuse,
Datumeinstellung erfolgt über Weiterdrehen der Bänder</t>
  </si>
  <si>
    <t>Referenzprodukt: Trodat 1020 oder vergleichbar 
Monat in Buchstaben
ca. 5mm Schrifthöhe
Abdruckgröße: 5 x 32 mm
Datumverstellung über Kunststoffräder</t>
  </si>
  <si>
    <r>
      <t xml:space="preserve">Papierkorb </t>
    </r>
    <r>
      <rPr>
        <b/>
        <sz val="10"/>
        <rFont val="Arial"/>
        <family val="2"/>
      </rPr>
      <t>RC</t>
    </r>
    <r>
      <rPr>
        <sz val="10"/>
        <rFont val="Arial"/>
        <family val="2"/>
      </rPr>
      <t xml:space="preserve"> 18L Kunststoff, </t>
    </r>
    <r>
      <rPr>
        <b/>
        <sz val="10"/>
        <rFont val="Arial"/>
        <family val="2"/>
      </rPr>
      <t>alle Farben</t>
    </r>
  </si>
  <si>
    <t>0004427
0006634
0019734
0016331
0015691
0007311
0020678</t>
  </si>
  <si>
    <r>
      <t xml:space="preserve">Heftmaschine </t>
    </r>
    <r>
      <rPr>
        <b/>
        <sz val="10"/>
        <rFont val="Arial"/>
        <family val="2"/>
      </rPr>
      <t>elektrisch</t>
    </r>
    <r>
      <rPr>
        <sz val="10"/>
        <rFont val="Arial"/>
        <family val="2"/>
      </rPr>
      <t>, alle Farben</t>
    </r>
  </si>
  <si>
    <t>Material: verzinkter Stahl
Heftklammer-Größe: 23/10
VE: 5.000 ST</t>
  </si>
  <si>
    <t>Material: verzinkter Stahl
Heftklammer-Größe: 24/6
VE: 1.000 ST</t>
  </si>
  <si>
    <t>Heftklammern für elektrische Heftgeräte
Material: verzinkter Stahl
Schenkellänge: 6mm
Heftkapazität: ca. 30 Blatt (80g/m²)
VE: 5.000 ST</t>
  </si>
  <si>
    <t>Heftklammern für elektrische Heftgeräte
Material: verzinkter Stahl
Schenkellänge: 5mm
Heftkapazität: ca. 20 Blatt (80g/m²)
VE: 1.000 ST</t>
  </si>
  <si>
    <t>Form: Spitz
Material: Metall, verzinkt
Länge: ca. 26mm
VE: 1.000 ST</t>
  </si>
  <si>
    <t>Form: Spitz
Material: Metall, verzinkt
Länge: ca. 32mm
VE: 1.000 ST</t>
  </si>
  <si>
    <t>Form: gewellt
Material: Metall, verzinkt
Länge: ca. 50mm
VE: 100 ST</t>
  </si>
  <si>
    <t>Form: gewellt
Material: Metall, verzinkt
Länge: ca. 77mm
VE: 100 ST</t>
  </si>
  <si>
    <r>
      <t xml:space="preserve">magnetischer Deckel
Dose + Deckel: </t>
    </r>
    <r>
      <rPr>
        <b/>
        <sz val="10"/>
        <rFont val="Arial"/>
        <family val="2"/>
      </rPr>
      <t>RC-Kunststoff</t>
    </r>
  </si>
  <si>
    <t>Blattwender, alle Größen und Farben</t>
  </si>
  <si>
    <t>0188924
0118926
0188927
0188928</t>
  </si>
  <si>
    <t>0000812
0109857
0130546
0145215
0000813</t>
  </si>
  <si>
    <t>0100712
0001070
0182552
0049125</t>
  </si>
  <si>
    <t>0043885
0168291
0019077
0011913
0001070
0117062
0188819
0065065
0040910
0049125
0051756</t>
  </si>
  <si>
    <r>
      <t xml:space="preserve">Klinge: polierter, rostfreier Edelstahl, abgerundet
Griff: ergonomisch geformt, Kunststoff </t>
    </r>
    <r>
      <rPr>
        <b/>
        <sz val="10"/>
        <rFont val="Arial"/>
        <family val="2"/>
      </rPr>
      <t>min. 70%  Recycling-Anteil</t>
    </r>
    <r>
      <rPr>
        <sz val="10"/>
        <rFont val="Arial"/>
        <family val="2"/>
      </rPr>
      <t xml:space="preserve">
Länge: ca. 21 cm</t>
    </r>
  </si>
  <si>
    <t>0156995
0078631
0173714
0188582
0188583
0199347
0204576
0200329
0000962</t>
  </si>
  <si>
    <t xml:space="preserve">Geodreieck 16cm </t>
  </si>
  <si>
    <t>0188587
0188586</t>
  </si>
  <si>
    <t>0019979
0004515</t>
  </si>
  <si>
    <r>
      <t xml:space="preserve">Lineal 30 cm </t>
    </r>
    <r>
      <rPr>
        <b/>
        <sz val="10"/>
        <rFont val="Arial"/>
        <family val="2"/>
      </rPr>
      <t>biobasiert</t>
    </r>
  </si>
  <si>
    <r>
      <t xml:space="preserve">0188821
0197255
0173791
0220793
</t>
    </r>
    <r>
      <rPr>
        <strike/>
        <sz val="10"/>
        <color rgb="FFFF0000"/>
        <rFont val="Arial"/>
        <family val="2"/>
      </rPr>
      <t>0190908</t>
    </r>
    <r>
      <rPr>
        <sz val="10"/>
        <color theme="1"/>
        <rFont val="Arial"/>
        <family val="2"/>
      </rPr>
      <t xml:space="preserve">
0027070
0044612
0041818
0000709
0004115
0141130
0141130
0135684</t>
    </r>
  </si>
  <si>
    <t>0035806
0013239</t>
  </si>
  <si>
    <t>0192675
0192677</t>
  </si>
  <si>
    <t>strapazierfähiges, abwaschbares Material
Einlegen auch auf der linken Seite möglich
PP-Sichttasche am Rücken für auswechselbares Rückenschild
mit Schlitzen im Vorderdeckel 
mit Kantenschutz, Griffloch und Deckblatt</t>
  </si>
  <si>
    <t>Markierpunkt ca. 20mm alle Farben</t>
  </si>
  <si>
    <t>0167836
0167838
0167837</t>
  </si>
  <si>
    <r>
      <rPr>
        <sz val="10"/>
        <rFont val="Arial"/>
        <family val="2"/>
      </rPr>
      <t xml:space="preserve">Moderationskarte </t>
    </r>
    <r>
      <rPr>
        <b/>
        <sz val="10"/>
        <rFont val="Arial"/>
        <family val="2"/>
      </rPr>
      <t>RC</t>
    </r>
    <r>
      <rPr>
        <sz val="10"/>
        <rFont val="Arial"/>
        <family val="2"/>
      </rPr>
      <t xml:space="preserve"> Wolke alle Farben</t>
    </r>
  </si>
  <si>
    <r>
      <rPr>
        <sz val="10"/>
        <rFont val="Arial"/>
        <family val="2"/>
      </rPr>
      <t xml:space="preserve">Moderationskarte </t>
    </r>
    <r>
      <rPr>
        <b/>
        <sz val="10"/>
        <rFont val="Arial"/>
        <family val="2"/>
      </rPr>
      <t xml:space="preserve">RC </t>
    </r>
    <r>
      <rPr>
        <sz val="10"/>
        <rFont val="Arial"/>
        <family val="2"/>
      </rPr>
      <t>Oval alle Farben</t>
    </r>
  </si>
  <si>
    <r>
      <rPr>
        <sz val="10"/>
        <rFont val="Arial"/>
        <family val="2"/>
      </rPr>
      <t xml:space="preserve">Moderationskarte </t>
    </r>
    <r>
      <rPr>
        <b/>
        <sz val="10"/>
        <rFont val="Arial"/>
        <family val="2"/>
      </rPr>
      <t xml:space="preserve">RC </t>
    </r>
    <r>
      <rPr>
        <sz val="10"/>
        <rFont val="Arial"/>
        <family val="2"/>
      </rPr>
      <t>Rund ca. 14 cm alle Farben</t>
    </r>
  </si>
  <si>
    <t>0011199</t>
  </si>
  <si>
    <r>
      <rPr>
        <sz val="10"/>
        <rFont val="Arial"/>
        <family val="2"/>
      </rPr>
      <t xml:space="preserve">Moderationskarte </t>
    </r>
    <r>
      <rPr>
        <b/>
        <sz val="10"/>
        <rFont val="Arial"/>
        <family val="2"/>
      </rPr>
      <t xml:space="preserve">RC </t>
    </r>
    <r>
      <rPr>
        <sz val="10"/>
        <rFont val="Arial"/>
        <family val="2"/>
      </rPr>
      <t>Rund ca. 9,5 cm alle Farben</t>
    </r>
  </si>
  <si>
    <t>0076525</t>
  </si>
  <si>
    <r>
      <rPr>
        <sz val="10"/>
        <rFont val="Arial"/>
        <family val="2"/>
      </rPr>
      <t xml:space="preserve">Moderationskarte </t>
    </r>
    <r>
      <rPr>
        <b/>
        <sz val="10"/>
        <rFont val="Arial"/>
        <family val="2"/>
      </rPr>
      <t xml:space="preserve">RC </t>
    </r>
    <r>
      <rPr>
        <sz val="10"/>
        <rFont val="Arial"/>
        <family val="2"/>
      </rPr>
      <t>Rechteck alle Farben</t>
    </r>
  </si>
  <si>
    <t>0028401
0028402
0028403
0057220
0057231
0028400
0082968
0165879 0150535 0167839</t>
  </si>
  <si>
    <t>Moderationskarten und Markierungspunkte</t>
  </si>
  <si>
    <t>Flipchartfolie alle Liniaturen alle Farben</t>
  </si>
  <si>
    <t>074840</t>
  </si>
  <si>
    <t>0221069
0183046</t>
  </si>
  <si>
    <t>0188851
0003943
0076365 0188850</t>
  </si>
  <si>
    <t>Flipchartblöcke und -folien</t>
  </si>
  <si>
    <r>
      <rPr>
        <sz val="10"/>
        <rFont val="Arial"/>
        <family val="2"/>
      </rPr>
      <t>Flipchartblock</t>
    </r>
    <r>
      <rPr>
        <b/>
        <sz val="10"/>
        <rFont val="Arial"/>
        <family val="2"/>
      </rPr>
      <t xml:space="preserve"> RC </t>
    </r>
    <r>
      <rPr>
        <sz val="10"/>
        <rFont val="Arial"/>
        <family val="2"/>
      </rPr>
      <t>ca. 80g/m² alle Liniaturen</t>
    </r>
  </si>
  <si>
    <r>
      <rPr>
        <sz val="10"/>
        <rFont val="Arial"/>
        <family val="2"/>
      </rPr>
      <t xml:space="preserve">Flipchartblock </t>
    </r>
    <r>
      <rPr>
        <b/>
        <sz val="10"/>
        <rFont val="Arial"/>
        <family val="2"/>
      </rPr>
      <t xml:space="preserve">RC </t>
    </r>
    <r>
      <rPr>
        <sz val="10"/>
        <rFont val="Arial"/>
        <family val="2"/>
      </rPr>
      <t xml:space="preserve">ca. 80g/m² mit Fadenkreuz </t>
    </r>
  </si>
  <si>
    <t>mind. 90% RC-Kunststoffe</t>
  </si>
  <si>
    <t>0188762 0083478</t>
  </si>
  <si>
    <r>
      <t xml:space="preserve">0188758 0188760 0188761 0188759
</t>
    </r>
    <r>
      <rPr>
        <sz val="10"/>
        <rFont val="Arial"/>
        <family val="2"/>
      </rPr>
      <t>0007809
0099132
0007811
0094556
0007810
0007812
0139696
0094407 0080072 0083012 0080071 0080073 0028348 0028349 0028347 0028346</t>
    </r>
  </si>
  <si>
    <t>0188753
0106274</t>
  </si>
  <si>
    <r>
      <t xml:space="preserve">Boardmarker, geeignet für Whiteboards und Flipcharts
Kappe mit Clip
Kappe und Mundstück in Schreibfarbe
Spitze: Rundspitze, austauschbar
Schreibbreite: 1-3 mm
Tinte: geruchsarm, nachfüllbar und trocken abwischbar
Gehäuse: Kunststoff, </t>
    </r>
    <r>
      <rPr>
        <b/>
        <sz val="10"/>
        <rFont val="Arial"/>
        <family val="2"/>
      </rPr>
      <t>mind. 90% aus recyceltem Material</t>
    </r>
  </si>
  <si>
    <r>
      <rPr>
        <sz val="10"/>
        <color theme="9"/>
        <rFont val="Arial"/>
        <family val="2"/>
      </rPr>
      <t>0121588 0121586 0121587 0121584</t>
    </r>
    <r>
      <rPr>
        <sz val="10"/>
        <color theme="1"/>
        <rFont val="Arial"/>
        <family val="2"/>
      </rPr>
      <t xml:space="preserve">
0032198 0032200 0032199 0027073</t>
    </r>
  </si>
  <si>
    <t>Board-Marker</t>
  </si>
  <si>
    <t>Tischnamensschild, transparent in Dachform,
doppelseitig nutzbar, auswechselbares Blanko-Einsteckschild
Maße: ca. 105x297mm
inkl. Blanko-Schildern</t>
  </si>
  <si>
    <t>0089461</t>
  </si>
  <si>
    <t>Namensschild ca. 90x60mm</t>
  </si>
  <si>
    <t>0004118</t>
  </si>
  <si>
    <t xml:space="preserve">Namensschild ca. 75x45mm </t>
  </si>
  <si>
    <t>0188858</t>
  </si>
  <si>
    <t>Pinnwandnadel ca. 6 x 10 mm alle Farben</t>
  </si>
  <si>
    <t>0143892</t>
  </si>
  <si>
    <t>Pinnwandnadel ca. 6 x 16 mm alle Farben</t>
  </si>
  <si>
    <t>0158358
0158359</t>
  </si>
  <si>
    <t>Markierungsnadeln / Pinnwandnadeln</t>
  </si>
  <si>
    <r>
      <t>Magnet 38mm rund alle Farben</t>
    </r>
    <r>
      <rPr>
        <sz val="11"/>
        <color theme="1"/>
        <rFont val="Arial"/>
        <family val="2"/>
      </rPr>
      <t/>
    </r>
  </si>
  <si>
    <t>0188840
0188842
0188843
0188846
0188844
0181025
0188845
0114603
0114613
0059750
0114607
0059761
0012233
0012232
0079016
0012234
0077195
0079017
0080625</t>
  </si>
  <si>
    <r>
      <t>Magnet 32mm rund alle Farben</t>
    </r>
    <r>
      <rPr>
        <sz val="11"/>
        <color theme="1"/>
        <rFont val="Arial"/>
        <family val="2"/>
      </rPr>
      <t/>
    </r>
  </si>
  <si>
    <t>0012228
0020220
0075488
0012231
0069224
0019789
0077275
0131921
0012238
0086347
0019786
0080412
0012226
0189494</t>
  </si>
  <si>
    <r>
      <t>Magnet 24mm rund alle Farben</t>
    </r>
    <r>
      <rPr>
        <sz val="11"/>
        <color theme="1"/>
        <rFont val="Arial"/>
        <family val="2"/>
      </rPr>
      <t/>
    </r>
  </si>
  <si>
    <t>0114605
0012222
0114614
0012223
0084414
0057532
0059749
0114611
0012221
0021538
0002453
0012220</t>
  </si>
  <si>
    <r>
      <t>Magnet 13mm rund alle Farben</t>
    </r>
    <r>
      <rPr>
        <sz val="11"/>
        <color theme="1"/>
        <rFont val="Arial"/>
        <family val="2"/>
      </rPr>
      <t/>
    </r>
  </si>
  <si>
    <t>0125012
0125011
0125008
0125009
0125013
0125016</t>
  </si>
  <si>
    <t>Magnete</t>
  </si>
  <si>
    <t>FSC-Mix</t>
  </si>
  <si>
    <t>Löschpapier Tafelwischer</t>
  </si>
  <si>
    <t>0014096</t>
  </si>
  <si>
    <t>Tafelwischer magnetisch</t>
  </si>
  <si>
    <t>0014095</t>
  </si>
  <si>
    <t>zur gründlichen Reinigung von Whiteboards, anti-statische-Formel</t>
  </si>
  <si>
    <t>Whiteboard-Reinigungsspray ca. 250 ml</t>
  </si>
  <si>
    <t>Whiteboard-Zubehörset klein</t>
  </si>
  <si>
    <t>0188862
0051833</t>
  </si>
  <si>
    <t>mit Springfachlademechnanik
Materialgehäuse und Materialmagazinführung Metall
Heftleistung: ca. 40 Blatt (Papier 80g/m²)
Klammertyp: 24/6 oder 24/8, 26/6 oder 26/8
Klammerkapazität: ca. 100 Stück</t>
  </si>
  <si>
    <t>Mit Anschlagschiene
Stanzleistung: ca. 3 mm = 30 Blatt, 80g/m²
Lochabstand: ca. 8 cm-Lochung
Material: Stahlblech</t>
  </si>
  <si>
    <t>Blauer Engel (o.vgl)     10 Punkte 
EU Ecolabel (o.vgl)       5 Punkte</t>
  </si>
  <si>
    <t>Bemusterungsartikel - Bitte die Hinweise zur Ausschreibung beachten!</t>
  </si>
  <si>
    <r>
      <t xml:space="preserve">Hängemappe DIN A4 </t>
    </r>
    <r>
      <rPr>
        <b/>
        <sz val="10"/>
        <rFont val="Arial"/>
        <family val="2"/>
      </rPr>
      <t>RC</t>
    </r>
    <r>
      <rPr>
        <sz val="10"/>
        <rFont val="Arial"/>
        <family val="2"/>
      </rPr>
      <t xml:space="preserve">
alle Farben</t>
    </r>
  </si>
  <si>
    <r>
      <t xml:space="preserve">Umlaufmappe DIN A4 </t>
    </r>
    <r>
      <rPr>
        <b/>
        <sz val="10"/>
        <rFont val="Arial"/>
        <family val="2"/>
      </rPr>
      <t xml:space="preserve">RC </t>
    </r>
    <r>
      <rPr>
        <sz val="10"/>
        <rFont val="Arial"/>
        <family val="2"/>
      </rPr>
      <t xml:space="preserve">
alle Farben</t>
    </r>
  </si>
  <si>
    <r>
      <t xml:space="preserve">Unterschriftenmappe DIN A4 </t>
    </r>
    <r>
      <rPr>
        <b/>
        <sz val="10"/>
        <rFont val="Arial"/>
        <family val="2"/>
      </rPr>
      <t>RC</t>
    </r>
    <r>
      <rPr>
        <sz val="10"/>
        <rFont val="Arial"/>
        <family val="2"/>
      </rPr>
      <t xml:space="preserve"> 20-Fächer alle Farben</t>
    </r>
  </si>
  <si>
    <r>
      <t xml:space="preserve">Ordnungsmappe DIN A4 </t>
    </r>
    <r>
      <rPr>
        <b/>
        <sz val="10"/>
        <rFont val="Arial"/>
        <family val="2"/>
      </rPr>
      <t>RC</t>
    </r>
    <r>
      <rPr>
        <sz val="10"/>
        <rFont val="Arial"/>
        <family val="2"/>
      </rPr>
      <t xml:space="preserve">
12-Fächerblock Blanko 
alle Farben</t>
    </r>
  </si>
  <si>
    <r>
      <t xml:space="preserve">Pultordner DIN A4 </t>
    </r>
    <r>
      <rPr>
        <b/>
        <sz val="10"/>
        <rFont val="Arial"/>
        <family val="2"/>
      </rPr>
      <t xml:space="preserve">RC </t>
    </r>
    <r>
      <rPr>
        <sz val="10"/>
        <rFont val="Arial"/>
        <family val="2"/>
      </rPr>
      <t xml:space="preserve">
31-Fächer 1 - 31 
alle Farben</t>
    </r>
  </si>
  <si>
    <r>
      <t xml:space="preserve">Pultordner DIN A4 </t>
    </r>
    <r>
      <rPr>
        <b/>
        <sz val="10"/>
        <rFont val="Arial"/>
        <family val="2"/>
      </rPr>
      <t>RC</t>
    </r>
    <r>
      <rPr>
        <sz val="10"/>
        <rFont val="Arial"/>
        <family val="2"/>
      </rPr>
      <t xml:space="preserve"> 
24-Tabs A-Z 
alle Farben</t>
    </r>
  </si>
  <si>
    <r>
      <t xml:space="preserve">Ordner </t>
    </r>
    <r>
      <rPr>
        <b/>
        <sz val="10"/>
        <rFont val="Arial"/>
        <family val="2"/>
      </rPr>
      <t>RC</t>
    </r>
    <r>
      <rPr>
        <sz val="10"/>
        <rFont val="Arial"/>
        <family val="2"/>
      </rPr>
      <t xml:space="preserve"> A4 ca. 80mm </t>
    </r>
    <r>
      <rPr>
        <b/>
        <sz val="10"/>
        <rFont val="Arial"/>
        <family val="2"/>
      </rPr>
      <t>farbiger Rücken</t>
    </r>
    <r>
      <rPr>
        <sz val="10"/>
        <rFont val="Arial"/>
        <family val="2"/>
      </rPr>
      <t xml:space="preserve"> </t>
    </r>
  </si>
  <si>
    <r>
      <t xml:space="preserve">Ordner </t>
    </r>
    <r>
      <rPr>
        <b/>
        <sz val="10"/>
        <rFont val="Arial"/>
        <family val="2"/>
      </rPr>
      <t>RC</t>
    </r>
    <r>
      <rPr>
        <sz val="10"/>
        <rFont val="Arial"/>
        <family val="2"/>
      </rPr>
      <t xml:space="preserve"> A4 ca. 50 mm </t>
    </r>
    <r>
      <rPr>
        <b/>
        <sz val="10"/>
        <rFont val="Arial"/>
        <family val="2"/>
      </rPr>
      <t>schwarz Karton</t>
    </r>
    <r>
      <rPr>
        <sz val="10"/>
        <rFont val="Arial"/>
        <family val="2"/>
      </rPr>
      <t>, hochwertig</t>
    </r>
  </si>
  <si>
    <r>
      <t xml:space="preserve">Ordner </t>
    </r>
    <r>
      <rPr>
        <b/>
        <sz val="10"/>
        <rFont val="Arial"/>
        <family val="2"/>
      </rPr>
      <t>RC</t>
    </r>
    <r>
      <rPr>
        <sz val="10"/>
        <rFont val="Arial"/>
        <family val="2"/>
      </rPr>
      <t xml:space="preserve"> A4 ca. 50 mm </t>
    </r>
    <r>
      <rPr>
        <b/>
        <sz val="10"/>
        <rFont val="Arial"/>
        <family val="2"/>
      </rPr>
      <t>schwarz Karton</t>
    </r>
    <r>
      <rPr>
        <sz val="10"/>
        <rFont val="Arial"/>
        <family val="2"/>
      </rPr>
      <t>, no name</t>
    </r>
  </si>
  <si>
    <r>
      <t xml:space="preserve">Ordner </t>
    </r>
    <r>
      <rPr>
        <b/>
        <sz val="10"/>
        <rFont val="Arial"/>
        <family val="2"/>
      </rPr>
      <t>RC</t>
    </r>
    <r>
      <rPr>
        <sz val="10"/>
        <rFont val="Arial"/>
        <family val="2"/>
      </rPr>
      <t xml:space="preserve"> A4 ca. 50 mm
</t>
    </r>
    <r>
      <rPr>
        <b/>
        <sz val="10"/>
        <rFont val="Arial"/>
        <family val="2"/>
      </rPr>
      <t xml:space="preserve">schwarz </t>
    </r>
  </si>
  <si>
    <r>
      <t xml:space="preserve">Ringbuch A4 </t>
    </r>
    <r>
      <rPr>
        <b/>
        <sz val="10"/>
        <rFont val="Arial"/>
        <family val="2"/>
      </rPr>
      <t>RC</t>
    </r>
    <r>
      <rPr>
        <sz val="10"/>
        <rFont val="Arial"/>
        <family val="2"/>
      </rPr>
      <t xml:space="preserve"> ca. 50 mm </t>
    </r>
    <r>
      <rPr>
        <b/>
        <sz val="10"/>
        <rFont val="Arial"/>
        <family val="2"/>
      </rPr>
      <t>schwarz</t>
    </r>
    <r>
      <rPr>
        <sz val="10"/>
        <rFont val="Arial"/>
        <family val="2"/>
      </rPr>
      <t xml:space="preserve"> </t>
    </r>
  </si>
  <si>
    <r>
      <t xml:space="preserve">Einhakhefter A4 </t>
    </r>
    <r>
      <rPr>
        <b/>
        <sz val="10"/>
        <rFont val="Arial"/>
        <family val="2"/>
      </rPr>
      <t>RC</t>
    </r>
    <r>
      <rPr>
        <sz val="10"/>
        <rFont val="Arial"/>
        <family val="2"/>
      </rPr>
      <t xml:space="preserve"> 1/1 behör. Heftung </t>
    </r>
    <r>
      <rPr>
        <b/>
        <sz val="10"/>
        <rFont val="Arial"/>
        <family val="2"/>
      </rPr>
      <t>alle Farben</t>
    </r>
  </si>
  <si>
    <r>
      <t xml:space="preserve">Einhakhefter A4 </t>
    </r>
    <r>
      <rPr>
        <b/>
        <sz val="10"/>
        <rFont val="Arial"/>
        <family val="2"/>
      </rPr>
      <t>RC</t>
    </r>
    <r>
      <rPr>
        <sz val="10"/>
        <rFont val="Arial"/>
        <family val="2"/>
      </rPr>
      <t xml:space="preserve"> 1/1 kaufm. Heftung</t>
    </r>
    <r>
      <rPr>
        <b/>
        <sz val="10"/>
        <rFont val="Arial"/>
        <family val="2"/>
      </rPr>
      <t xml:space="preserve"> alle Farben</t>
    </r>
  </si>
  <si>
    <r>
      <t xml:space="preserve">Einhakhefter A4 </t>
    </r>
    <r>
      <rPr>
        <b/>
        <sz val="10"/>
        <rFont val="Arial"/>
        <family val="2"/>
      </rPr>
      <t xml:space="preserve">RC </t>
    </r>
    <r>
      <rPr>
        <sz val="10"/>
        <rFont val="Arial"/>
        <family val="2"/>
      </rPr>
      <t xml:space="preserve">1/2 behör. Heftung </t>
    </r>
    <r>
      <rPr>
        <b/>
        <sz val="10"/>
        <rFont val="Arial"/>
        <family val="2"/>
      </rPr>
      <t>alle Farben</t>
    </r>
  </si>
  <si>
    <r>
      <t xml:space="preserve">Register A4 Papier </t>
    </r>
    <r>
      <rPr>
        <b/>
        <sz val="10"/>
        <rFont val="Arial"/>
        <family val="2"/>
      </rPr>
      <t>RC</t>
    </r>
    <r>
      <rPr>
        <sz val="10"/>
        <rFont val="Arial"/>
        <family val="2"/>
      </rPr>
      <t xml:space="preserve"> 1-31</t>
    </r>
  </si>
  <si>
    <r>
      <t xml:space="preserve">Trennblatt </t>
    </r>
    <r>
      <rPr>
        <b/>
        <sz val="10"/>
        <rFont val="Arial"/>
        <family val="2"/>
      </rPr>
      <t>RC</t>
    </r>
    <r>
      <rPr>
        <sz val="10"/>
        <rFont val="Arial"/>
        <family val="2"/>
      </rPr>
      <t xml:space="preserve"> A4 </t>
    </r>
    <r>
      <rPr>
        <b/>
        <sz val="10"/>
        <rFont val="Arial"/>
        <family val="2"/>
      </rPr>
      <t>alle Farben</t>
    </r>
    <r>
      <rPr>
        <sz val="10"/>
        <rFont val="Arial"/>
        <family val="2"/>
      </rPr>
      <t xml:space="preserve"> ca. 230g</t>
    </r>
  </si>
  <si>
    <r>
      <t xml:space="preserve">Trennstreifen </t>
    </r>
    <r>
      <rPr>
        <b/>
        <sz val="10"/>
        <rFont val="Arial"/>
        <family val="2"/>
      </rPr>
      <t>RC</t>
    </r>
    <r>
      <rPr>
        <sz val="10"/>
        <rFont val="Arial"/>
        <family val="2"/>
      </rPr>
      <t xml:space="preserve"> 10,5x24 cm, alle Farben</t>
    </r>
  </si>
  <si>
    <r>
      <t xml:space="preserve">Haftnotiz </t>
    </r>
    <r>
      <rPr>
        <b/>
        <sz val="10"/>
        <rFont val="Arial"/>
        <family val="2"/>
      </rPr>
      <t>RC</t>
    </r>
    <r>
      <rPr>
        <sz val="10"/>
        <rFont val="Arial"/>
        <family val="2"/>
      </rPr>
      <t xml:space="preserve"> ca. 50x40cm, alle Farben</t>
    </r>
  </si>
  <si>
    <r>
      <t xml:space="preserve">Haftstreifen </t>
    </r>
    <r>
      <rPr>
        <b/>
        <sz val="10"/>
        <rFont val="Arial"/>
        <family val="2"/>
      </rPr>
      <t xml:space="preserve">RC </t>
    </r>
    <r>
      <rPr>
        <sz val="10"/>
        <rFont val="Arial"/>
        <family val="2"/>
      </rPr>
      <t>ca. 20x50mm, alle Farben</t>
    </r>
  </si>
  <si>
    <r>
      <t>Anspitzer Doppel mit Dose</t>
    </r>
    <r>
      <rPr>
        <b/>
        <sz val="10"/>
        <rFont val="Arial"/>
        <family val="2"/>
      </rPr>
      <t xml:space="preserve"> RC</t>
    </r>
    <r>
      <rPr>
        <sz val="10"/>
        <rFont val="Arial"/>
        <family val="2"/>
      </rPr>
      <t xml:space="preserve"> ca. 8 / 11 mm</t>
    </r>
  </si>
  <si>
    <r>
      <t xml:space="preserve">Permanentmarker </t>
    </r>
    <r>
      <rPr>
        <b/>
        <sz val="10"/>
        <rFont val="Arial"/>
        <family val="2"/>
      </rPr>
      <t xml:space="preserve">RC </t>
    </r>
    <r>
      <rPr>
        <sz val="10"/>
        <rFont val="Arial"/>
        <family val="2"/>
      </rPr>
      <t xml:space="preserve">ca. 1,0 mm </t>
    </r>
    <r>
      <rPr>
        <b/>
        <sz val="10"/>
        <rFont val="Arial"/>
        <family val="2"/>
      </rPr>
      <t>alle Farben</t>
    </r>
  </si>
  <si>
    <t>Löschpapier
passend für Pos. 244</t>
  </si>
  <si>
    <t>Blauer Engel (o.vgl)     10 Punkte 
EU Ecolabel (o.vgl)       5 Punkte               FSC (o.vgl)                     1 Punkt</t>
  </si>
  <si>
    <t>Whiteboard Zubehör</t>
  </si>
  <si>
    <t>geeignet für Whiteboard, Schreibtafel, Magnettafel 
mit auswechselbarem Löschpapier
Material: Kunststoff
Maße: ca.: 7 x 16 cm (BxT)</t>
  </si>
  <si>
    <t>Laminiergeräte</t>
  </si>
  <si>
    <t>haftbar auf fast allen Untergründen durch elektrostatische Aufladung
beschreibbar, perforiert, als Rolle geliefert
Material: recycelbares Polypropylen
Raster: ca. 2,5 x 2,5 cm
Größe Blatt: ca. 60 x 80 cm
ca. 25 Blätter auf der Folienrolle</t>
  </si>
  <si>
    <r>
      <t xml:space="preserve">Bleistift 6-kant alle Härtegrade </t>
    </r>
    <r>
      <rPr>
        <b/>
        <sz val="10"/>
        <rFont val="Arial"/>
        <family val="2"/>
      </rPr>
      <t>Natur lasiert</t>
    </r>
  </si>
  <si>
    <t>Ø ca. 8,5 mm
Farbe: Silber</t>
  </si>
  <si>
    <t>Buntstift, Sechskant</t>
  </si>
  <si>
    <t>Ausführung: Sechskant
Robuste Technik
Kräftige Spannzange für festen Minensitz
Zum Schreiben, Zeichnen und Skizzieren</t>
  </si>
  <si>
    <r>
      <t xml:space="preserve">Boardmarker im 4er-Etui, geeignet für Whiteboards und Flipcharts
Kappe mit Clip
Kappe und Mundstück in Schreibfarbe
Spitze: Rundspitze, austauschbar
Schreibbreite: 1-3 mm
Schreibfarben: schwarz, rot, grün, blau
Tinte: geruchsarm, nachfüllbar und trocken abwischbar
Gehäuse: Kunststoff, </t>
    </r>
    <r>
      <rPr>
        <b/>
        <sz val="10"/>
        <rFont val="Arial"/>
        <family val="2"/>
      </rPr>
      <t>mind. 90% aus recyceltem Material</t>
    </r>
  </si>
  <si>
    <r>
      <t xml:space="preserve">Boardmarker, geeignet für Whiteboards und Flipcharts
Kappe mit Clip
Kappe und Mundstück in Schreibfarbe
Spitze: Keilspitze, austauschbar
Schreibbreite: 1-5 mm
Tinte: geruchsarm, nachfüllbar und trocken abwischbar
Gehäuse: Kunststoff, </t>
    </r>
    <r>
      <rPr>
        <b/>
        <sz val="10"/>
        <rFont val="Arial"/>
        <family val="2"/>
      </rPr>
      <t>mind. 90% aus recyceltem Material</t>
    </r>
  </si>
  <si>
    <r>
      <t xml:space="preserve">Boardmarker im 4er-Etui, geeignet für Whiteboards und Flipcharts
Kappe mit Clip
Kappe und Mundstück in Schreibfarbe
Spitze: Keilspitze, austauschbar
Schreibbreite: 1-5 mm
Schreibfarben: schwarz, rot, grün, blau
Tinte: geruchsarm, nachfüllbar und trocken abwischbar
Gehäuse: Kunststoff, </t>
    </r>
    <r>
      <rPr>
        <b/>
        <sz val="10"/>
        <rFont val="Arial"/>
        <family val="2"/>
      </rPr>
      <t>mind. 90% aus recyceltem Material</t>
    </r>
  </si>
  <si>
    <t>Packband ca. 50mmx66m, alle Farben</t>
  </si>
  <si>
    <t>zutreffendes bitte ankreuzen
Nein = Ausschlusskriterium</t>
  </si>
  <si>
    <t xml:space="preserve">Blauer Engel (o.vgl)     10 Punkte 
EU Ecolabel (o.vgl)       5 Punkte  </t>
  </si>
  <si>
    <r>
      <t>Radierer für Bleistiftradierungen a</t>
    </r>
    <r>
      <rPr>
        <b/>
        <sz val="10"/>
        <rFont val="Arial"/>
        <family val="2"/>
      </rPr>
      <t>us Naturkautschuk oder aus Synthesekautschuk, ohne chlorierte Polymere
keine Kunststoffumfassung</t>
    </r>
  </si>
  <si>
    <t>Gewertet wird nur das höchste, belegte nachhaltige Zertifikat je Produkt!</t>
  </si>
  <si>
    <t>RC-/ biobasierendes Material</t>
  </si>
  <si>
    <t xml:space="preserve">Namensschilder </t>
  </si>
  <si>
    <t>mit Springfachlademechnanik
Materialgehäuse und Materialmagazinführung Metall
Heftleistung: ca. 30 Blatt (Papier 80g/m²)
Klammertyp: 24/6 oder 24/8
Klammerkapazität: ca. 100 Stück</t>
  </si>
  <si>
    <t>Geschäftsbücher, Notizbuch und Kladde</t>
  </si>
  <si>
    <r>
      <t>Bleistift 3-kant alle Härtegrade lackiert</t>
    </r>
    <r>
      <rPr>
        <b/>
        <sz val="10"/>
        <rFont val="Arial"/>
        <family val="2"/>
      </rPr>
      <t xml:space="preserve"> </t>
    </r>
  </si>
  <si>
    <t>in Metallgehäuse
in Farbe der Stempelfarbe getränkt
dokumentenechte Farbe nach DIN ISO 14145-2
Für Gummi- und Polymerstempel
Nachtränkbar
Format: ca. 9x16cm</t>
  </si>
  <si>
    <r>
      <t xml:space="preserve">Heftgerät </t>
    </r>
    <r>
      <rPr>
        <b/>
        <sz val="10"/>
        <rFont val="Arial"/>
        <family val="2"/>
      </rPr>
      <t>RC</t>
    </r>
    <r>
      <rPr>
        <sz val="10"/>
        <rFont val="Arial"/>
        <family val="2"/>
      </rPr>
      <t xml:space="preserve"> ohne Klammern </t>
    </r>
    <r>
      <rPr>
        <b/>
        <sz val="10"/>
        <rFont val="Arial"/>
        <family val="2"/>
      </rPr>
      <t>alle Farben</t>
    </r>
  </si>
  <si>
    <r>
      <rPr>
        <b/>
        <sz val="10"/>
        <rFont val="Arial"/>
        <family val="2"/>
      </rPr>
      <t xml:space="preserve">ohne Klammern
</t>
    </r>
    <r>
      <rPr>
        <sz val="10"/>
        <rFont val="Arial"/>
        <family val="2"/>
      </rPr>
      <t xml:space="preserve">Mechanik: Papier-Stanzung mit Faltung nach innen
Heftleistung: ca. 5-10 Blatt (Papier 80g/m²)
Materialien: Stahl, </t>
    </r>
    <r>
      <rPr>
        <b/>
        <sz val="10"/>
        <rFont val="Arial"/>
        <family val="2"/>
      </rPr>
      <t>Recyclingkunststoff</t>
    </r>
  </si>
  <si>
    <t>0001055
0016724
0007083
0006480
0005212
0005213
0019562
0007085
0016548
0001057
0016547
0188823
0016550
0188824
0016549
0007087</t>
  </si>
  <si>
    <r>
      <t xml:space="preserve">Tischnamensschild </t>
    </r>
    <r>
      <rPr>
        <b/>
        <sz val="10"/>
        <rFont val="Arial"/>
        <family val="2"/>
      </rPr>
      <t>Acryl</t>
    </r>
    <r>
      <rPr>
        <sz val="10"/>
        <rFont val="Arial"/>
        <family val="2"/>
      </rPr>
      <t xml:space="preserve"> ca. 105x297 mm</t>
    </r>
  </si>
  <si>
    <r>
      <t xml:space="preserve">Kugelschreiber Großraummine </t>
    </r>
    <r>
      <rPr>
        <b/>
        <sz val="10"/>
        <rFont val="Arial"/>
        <family val="2"/>
      </rPr>
      <t>biobasierter Kunststoff</t>
    </r>
    <r>
      <rPr>
        <sz val="10"/>
        <rFont val="Arial"/>
        <family val="2"/>
      </rPr>
      <t xml:space="preserve"> </t>
    </r>
    <r>
      <rPr>
        <b/>
        <sz val="10"/>
        <rFont val="Arial"/>
        <family val="2"/>
      </rPr>
      <t>alle Farben und Strichstärken</t>
    </r>
  </si>
  <si>
    <r>
      <t xml:space="preserve">Großraummine </t>
    </r>
    <r>
      <rPr>
        <b/>
        <sz val="10"/>
        <rFont val="Arial"/>
        <family val="2"/>
      </rPr>
      <t>alle Farben und Strichstärken</t>
    </r>
  </si>
  <si>
    <r>
      <t xml:space="preserve">Briefablage </t>
    </r>
    <r>
      <rPr>
        <b/>
        <sz val="10"/>
        <rFont val="Arial"/>
        <family val="2"/>
      </rPr>
      <t>RC</t>
    </r>
    <r>
      <rPr>
        <sz val="10"/>
        <rFont val="Arial"/>
        <family val="2"/>
      </rPr>
      <t xml:space="preserve"> DIN C4, </t>
    </r>
    <r>
      <rPr>
        <b/>
        <sz val="10"/>
        <rFont val="Arial"/>
        <family val="2"/>
      </rPr>
      <t>alle Farben</t>
    </r>
  </si>
  <si>
    <r>
      <t xml:space="preserve">Stifteköcher </t>
    </r>
    <r>
      <rPr>
        <b/>
        <sz val="10"/>
        <rFont val="Arial"/>
        <family val="2"/>
      </rPr>
      <t xml:space="preserve">RC </t>
    </r>
    <r>
      <rPr>
        <sz val="10"/>
        <rFont val="Arial"/>
        <family val="2"/>
      </rPr>
      <t>,</t>
    </r>
    <r>
      <rPr>
        <b/>
        <sz val="10"/>
        <rFont val="Arial"/>
        <family val="2"/>
      </rPr>
      <t xml:space="preserve"> alle Farben</t>
    </r>
  </si>
  <si>
    <t>transparent
zum Einschub von Einsteck-Schildern zum Selbstbeschriften
mit Kombi-Klemme
inkl. Blanko-Schildern
Kein PVC</t>
  </si>
  <si>
    <t>transparent
zum Einschub von Einsteck-Schildern zum Selbstbeschriften
mit drehbarem Clip
inkl. Blanko-Schildern
Kein PVC</t>
  </si>
  <si>
    <t>Zettelklotz 9x9x9cm RC ca. 650 Blatt</t>
  </si>
  <si>
    <t>ohne Öl
Kunststoffflasche
Dokumentenecht</t>
  </si>
  <si>
    <t>abgerundete Ecken, blendfrei und rutschfest
PVC-Frei
transparente Abdeckfolie
Maße: ca. 650x500mm
Material: Polypropylen</t>
  </si>
  <si>
    <t>Geschäftsbuch A4 ca. 96 Blatt alle Liniaturen und Farben</t>
  </si>
  <si>
    <t>Haftstreifen Plastik ca. 25,4x43,2 alle Farben</t>
  </si>
  <si>
    <r>
      <t xml:space="preserve">Klebepunkt sk D: ca. 19mm </t>
    </r>
    <r>
      <rPr>
        <b/>
        <sz val="10"/>
        <rFont val="Arial"/>
        <family val="2"/>
      </rPr>
      <t>alle Farben</t>
    </r>
  </si>
  <si>
    <r>
      <t xml:space="preserve">Tintenroller </t>
    </r>
    <r>
      <rPr>
        <b/>
        <sz val="10"/>
        <rFont val="Arial"/>
        <family val="2"/>
      </rPr>
      <t>RC</t>
    </r>
    <r>
      <rPr>
        <sz val="10"/>
        <rFont val="Arial"/>
        <family val="2"/>
      </rPr>
      <t xml:space="preserve"> ca. 0,4mm </t>
    </r>
    <r>
      <rPr>
        <b/>
        <sz val="10"/>
        <rFont val="Arial"/>
        <family val="2"/>
      </rPr>
      <t>alle Farben</t>
    </r>
  </si>
  <si>
    <t>Markierung Bemusterungsartikel</t>
  </si>
  <si>
    <r>
      <t xml:space="preserve">Ordner A4 80mm </t>
    </r>
    <r>
      <rPr>
        <b/>
        <sz val="10"/>
        <rFont val="Arial"/>
        <family val="2"/>
      </rPr>
      <t>PP*** alle Farben</t>
    </r>
  </si>
  <si>
    <r>
      <rPr>
        <b/>
        <u/>
        <sz val="10"/>
        <rFont val="Arial"/>
        <family val="2"/>
      </rPr>
      <t>Angabe des Bieters:</t>
    </r>
    <r>
      <rPr>
        <b/>
        <sz val="10"/>
        <rFont val="Arial"/>
        <family val="2"/>
      </rPr>
      <t xml:space="preserve"> Zertifizierung des angebotenen Produkts, sofern nicht als  Mindestanforderung vorgeben bzw. besser als die vorgegebene Mindestanforderung:</t>
    </r>
  </si>
  <si>
    <t>für ungelochtes Schriftgut
mit 3 Einschlagklappen,
Format: ca. 32,0 x 24,0 cm 
Material: Manilakarton ca. 320g/m², Recyclingqualität</t>
  </si>
  <si>
    <t>zur Lose-Blatt-Ablage DIN A4, mit verschiebbaren, einrastenden Vollsichtreitern und Organisationsaufdruck,
Format: ca. 24,00 cm x 31,8 cm x 6 cm
Fassungsvermögen: ca. 300 Blatt
Material: Natronkarton ca. 230 g/m, Recyclingqualität</t>
  </si>
  <si>
    <t>Umlaufmappe für DIN A4-Format
mit Gitterdruck auf Vorder- und Rückseite
Format: ca. 23 x 32 cm
Material: Manilakarton ca. 250g / m², Recyclingqualität</t>
  </si>
  <si>
    <t>Sichtlöcher im Buchblock, individuell beschreibbare Register,
dehnbarer und verstärkter Rücken
Format: ca. 24 x 35 x 1,8 cm
Material Einband: Graukarton, Recyclingqualität,
Material Register: robuster Löschkarton, Recyclingqualität</t>
  </si>
  <si>
    <t>Blanko-Taben zur individuellen Beschriftung
Sicherung durch Spannunggummis
Format: ca. 25,0 x 31,8 x 4 cm
Material Ordnungsmappe: Colorspankarton ca. 450g/ m², Recyclingqualität
Material Fächerblock: Colorspankarton ca. 320g/ m², Recyclingqualität</t>
  </si>
  <si>
    <t>Einband mit Dehnrücken, Zwischenblätter mit Schaulöchern und Kunststoff-Taben
Maße: ca. 27 x 34 cm
Material Einband: Hartpappe, Recyclingqualität
Material Zwischenblätter: Spezialkarton, Recyclingqualität</t>
  </si>
  <si>
    <t>Einband mit Dehnrücken, Zwischenblätter mit Schaulöchern und 
Kunststoff-Taben
Maße: ca. 27 x 34 cm
Material Einband: Hartpappe, Recyclingqualität,
Material Zwischenblätter: Spezialkarton, Recyclingqualität</t>
  </si>
  <si>
    <r>
      <rPr>
        <u/>
        <sz val="10"/>
        <rFont val="Arial"/>
        <family val="2"/>
      </rPr>
      <t>mit Schlitzen</t>
    </r>
    <r>
      <rPr>
        <sz val="10"/>
        <rFont val="Arial"/>
        <family val="2"/>
      </rPr>
      <t xml:space="preserve"> im Vorderdeckel für Stabilität
und beschriftbarem Rückenschild
Hebelmechanik
Wolkenmarmor
Einband aus 100 % Altpapier </t>
    </r>
  </si>
  <si>
    <r>
      <rPr>
        <u/>
        <sz val="10"/>
        <rFont val="Arial"/>
        <family val="2"/>
      </rPr>
      <t>mit Schlitzen</t>
    </r>
    <r>
      <rPr>
        <sz val="10"/>
        <rFont val="Arial"/>
        <family val="2"/>
      </rPr>
      <t xml:space="preserve"> für DIN A4
Farbiger Rücken mit Spezialpapier verstärkt
außen mit Wolkenmarmorpapier kaschiert 
mit Hebelmechanik, Griffloch, Kantenschutz, Deckblatt und aufgeklebtem Rückenschild
Einband aus 100 % Altpapier</t>
    </r>
  </si>
  <si>
    <r>
      <rPr>
        <u/>
        <sz val="10"/>
        <rFont val="Arial"/>
        <family val="2"/>
      </rPr>
      <t>mit Schlitzen</t>
    </r>
    <r>
      <rPr>
        <sz val="10"/>
        <rFont val="Arial"/>
        <family val="2"/>
      </rPr>
      <t xml:space="preserve"> im Vorderdeckel und beschriftbarem Rückenschild 
Hebelmechanik 
Wolkenmarmor
100% recyceltes Papier</t>
    </r>
  </si>
  <si>
    <r>
      <rPr>
        <u/>
        <sz val="10"/>
        <rFont val="Arial"/>
        <family val="2"/>
      </rPr>
      <t>mit Schlitzen</t>
    </r>
    <r>
      <rPr>
        <sz val="10"/>
        <rFont val="Arial"/>
        <family val="2"/>
      </rPr>
      <t xml:space="preserve"> im Vorderdeckel und beschriftbarem Rückenschild
Hebelmechanik
Wolkenmarmor
100% recyceltes Papier </t>
    </r>
  </si>
  <si>
    <r>
      <rPr>
        <u/>
        <sz val="10"/>
        <rFont val="Arial"/>
        <family val="2"/>
      </rPr>
      <t>ohne Schlitze</t>
    </r>
    <r>
      <rPr>
        <sz val="10"/>
        <rFont val="Arial"/>
        <family val="2"/>
      </rPr>
      <t xml:space="preserve"> im Vorderdeckel, Einband aus Pappe mit Wolkenpapier
mit aufgeklebtem Rückenschild
mit Kantenschutz, Griffloch und Schlitzen
besonders stabile Graupappe (RC)</t>
    </r>
  </si>
  <si>
    <t>FSC oder vergleichbar</t>
  </si>
  <si>
    <r>
      <t xml:space="preserve">Ordner A4 50mm </t>
    </r>
    <r>
      <rPr>
        <b/>
        <sz val="10"/>
        <rFont val="Arial"/>
        <family val="2"/>
      </rPr>
      <t xml:space="preserve">PP*** alle Farben </t>
    </r>
  </si>
  <si>
    <t>ganzer Vorderdeckel
mit Abheftvorrichtung
ca. 250g/m² RC-Manila-Karton
mit Organisationsaufdruck
Amts-/Behördenheftung</t>
  </si>
  <si>
    <t>ganzer Vorderdeckel
ca. 250 g/m² Manila-RC-Karton
mit Organisationsaufdruck
Kaufmännische Heftung</t>
  </si>
  <si>
    <t>1/2 Vorderdeckel
ca. 250 g/m² Manila-RC-Karton
mit Organisationsdruck
Behördenheftung</t>
  </si>
  <si>
    <t>mit Organisationsdruck
RC-Natronkarton ca. 230 g
mit Metallhängeschiene
mit Komfort-Reiter ausgestattet
mit Behördenheftung</t>
  </si>
  <si>
    <t>farbiger Recyclingkarton ca. 220 g/m²
mit Vollsichtreiter und auswechselbarem Blankoschildchen
oben, links, rechts offen
mit Organisationsaufdruck
kaufmännische Heftung</t>
  </si>
  <si>
    <t>ca. 250 g/m² Manila-RC-Karton
mit Organisationsdruck
vorgedrucktes Feld für Beschriftung
geeignet für Farbcodierung 
kaufmännische Heftung / Behördenheftung</t>
  </si>
  <si>
    <t>ganzer Vorderdeckel
ca. 250 g/m² Manila-RC-Karton
Abheftvorrichtung und Organisationsaufdruck 
kaufmännische- und Behördenheftung</t>
  </si>
  <si>
    <t>halber Vorderdeckel
ca. 250 g/m² Manila-RC-Karton
6 cm und 8 cm Lochung, 8 cm Lochung geöst
Behördenheftung</t>
  </si>
  <si>
    <t>halber Vorderdeckel
ca. 250 g/m² Manila-RC-Karton
mit Organisationsdruck auf Vorderdeckel
6 cm und 8 cm Lochung (8 cm Lochung ist geöst)
kaufmännische Heftung</t>
  </si>
  <si>
    <t>fester Vorderdeckel
ca. 250 g/m² Manila-RC-Karton
6 cm und 8 cm Lochung, 8 cm Lochung geöst
kaufm. oder Behördenheftung</t>
  </si>
  <si>
    <t>für DIN A4-Formate
mit Dehntasche am Rückendeckel, Schlitzstanzung  und Organisationsaufdruck
Material: Manila Karton 320g/m², Recyclingqualität
Heftung: Metall- Abheftung
Heftungsart: Amtsheftung / Behördenheftung</t>
  </si>
  <si>
    <t>für DIN A4-Formate
mit Dehntasche am Hinterflügel innen und, Schlitzstanzung für Sichtreiter oder Pendelsichtleisten im Hinterflügel
Material: Manila Karton 320g/m², Recyclingqualität
Heftung: Metall- Abheftung
Heftungsart: kaufmännische Heftung</t>
  </si>
  <si>
    <t>für DIN A4-Formate
mit Dehntasche am Rückendeckel, Schlitzstanzung  und Organisationsaufdruck
Material: Manila Karton 320g/m², Recyclingqualität
Heftung: Metall- Abheftung
Heftungsart: kaufmännische Heftung</t>
  </si>
  <si>
    <r>
      <t xml:space="preserve">nachhaltige Mindestanforderungen 
</t>
    </r>
    <r>
      <rPr>
        <b/>
        <u/>
        <sz val="10"/>
        <rFont val="Arial"/>
        <family val="2"/>
      </rPr>
      <t>es gilt grundsätzlich "oder vergleichbar"</t>
    </r>
  </si>
  <si>
    <t>kopfgeleimt mit Deckblatt, ungelocht
Lineatur: alle verfügbaren
Material: 100% Recyclingpapier, 70g/m²
Blockinhalt: ca. 50 Blatt</t>
  </si>
  <si>
    <t>kopfgeleimt mit Deckblatt, ungelocht
Lineatur: alle verfügbaren
Material: 100% Altpapier, 70g/m²
Blockinhalt: ca. 50 Blatt</t>
  </si>
  <si>
    <t>mit Spiralbindung, Mikroperforation und 4-fach-Lochung
Lineatur: alle verfügbaren
Material: 100% Recyclingpapier, 70g/m²
Blockinhalt: ca. 80 Blatt</t>
  </si>
  <si>
    <t xml:space="preserve">Blauer Engel oder vergleichbar </t>
  </si>
  <si>
    <t>mit Hard-Cover, Fadenbindung, ohne Kopfdruck und ohne Rand
Material des Einbandes: Hartpappe, Recyclingqualität
Material Seiten: 100% Altpapier, ca. 70g/m²
Lineatur: alle verfügbaren Lineaturen
Seitenzahl: ca. 96 Blatt</t>
  </si>
  <si>
    <t>mit Lineatur durchlaufend, mit Randlinie innen und außen
Material: Papier, ca. 80g/m²
Lineatur: rautiert, ca. 5x9mm
Anzahl Blätter: ca. 16 Blatt</t>
  </si>
  <si>
    <t>mit Rand außen
Material: Papier, ca. 80g/m²
Anzahl Blätter: ca. 16 Blatt</t>
  </si>
  <si>
    <t>mit Abheftlochung, kopfgeleimt
Material: Papier ca. 70g/m², Recyclingqualität
Seitenzahl: ca. 50 Blatt
Lineatur: blanko</t>
  </si>
  <si>
    <t xml:space="preserve">Abreißblock für Kurzbrief-Vorlage Din 1/3 A4
2-facher Lochung, Klebebindung und Blaupapier
Material: holzfreies Papier 60g/m²
Blatt: ca. 100 Blatt </t>
  </si>
  <si>
    <t>mit Spiralheftung, liniert mit roter Mittellinie
Material: Papier 60 g/m², Recycling-Qualität
Lineatur: liniert</t>
  </si>
  <si>
    <t>mit Greifausschnitt
oben und rechts offen, dokumentenecht
Material: Polypropylen, transparent
Materialstärke: ca. 0,10 mm
Oberflächenstruktur: klar</t>
  </si>
  <si>
    <t xml:space="preserve">Prospekthülle A4 PP*** 0,08mm glatt oben offen </t>
  </si>
  <si>
    <r>
      <t xml:space="preserve">Sicht-/ Aktenhülle A4 </t>
    </r>
    <r>
      <rPr>
        <b/>
        <sz val="10"/>
        <rFont val="Arial"/>
        <family val="2"/>
      </rPr>
      <t xml:space="preserve">RC </t>
    </r>
    <r>
      <rPr>
        <sz val="10"/>
        <rFont val="Arial"/>
        <family val="2"/>
      </rPr>
      <t>PP 0,10mm genarbt</t>
    </r>
  </si>
  <si>
    <t>mit Greifausschnitt
oben und rechts offen, dokumentenecht
Material: mind. 90% recyceltem Polypropylen, transparent
Materialstärke: ca. 0,10 mm
Oberflächenstruktur: genarbt</t>
  </si>
  <si>
    <t>Sicht-/ Aktenhülle A4 PP***  0,10mm klar</t>
  </si>
  <si>
    <t xml:space="preserve">mit verstärkten Taben, nummeriert 1-31
Deckblatt beschriftbar mit Lochverstärkung 
Material: Papier 100g/m², Recycling-Qualität
Format: A4 Überbreite, volle Höhe
Lochung: 11-Lochung </t>
  </si>
  <si>
    <t xml:space="preserve">mit verstärkten Taben, buchstabiert A-Z
Deckblatt beschriftbar mit Lochverstärkung 
Material: Polypropylen-Folie
Format: A4 Überbreite, volle Höhe
Lochung: 11-Lochung </t>
  </si>
  <si>
    <t xml:space="preserve">mit verstärkten Taben, buchstabiert 1-12
Deckblatt beschriftbar mit Lochverstärkung 
Material: Polypropylen-Folie
Format: A4 Überbreite, volle Höhe
Lochung: 11-Lochung </t>
  </si>
  <si>
    <t xml:space="preserve">mit verstärkten Taben, buchstabiert 1-31
Deckblatt beschriftbar mit Lochverstärkung 
Material: Polypropylen-Folie
Format: A4 Überbreite, volle Höhe
Lochung: 11-Lochung </t>
  </si>
  <si>
    <t xml:space="preserve">mit Linienaufrduck und Blanko-Taben zum ausschneiden und beschriften
Material: Kraftkarton, 230g/m², Recyclingqualität
Format: DIN A4
Lochung: 6-fach Lochung </t>
  </si>
  <si>
    <t xml:space="preserve">mit Linienaufrduck und Blanko-Taben zum ausschneiden und beschriften
Material: Kraftkarton, 230g/m², Recyclingqualität
Format: DIN A4
Lochung: 11-fach Lochung </t>
  </si>
  <si>
    <t>Blanko-Trennstreifen zur individuellen Beschriftung
Material: Papier-Karton 190g/m², Recyclingqualität
Maße: ca. 10,5 x 24 cm
Lochung: 2-fach</t>
  </si>
  <si>
    <t>Ohne Lochung für uneingeschränkte Nutzung der gesamten Seite
Lineatur: alle verfügbaren
Grammatur: 70 g/m², Recyclingqualität
Format: DIN A3, mittig auf DIN A4 gefalzt</t>
  </si>
  <si>
    <t>Ohne Lochung und ohne Rand
Lineatur: alle verfügbaren
Grammatur: 80 g/m², holzfrei
Format: DIN A4</t>
  </si>
  <si>
    <t>Blanko-Notizzettel, rückstandsfrei ablösbar, immer wieder haftend
Material: Papier 70g/m², Recyclingqualität
Lineatur: blanko
Maße: ca. 50x40 cm
Blattanzahl: ca. 240 Blatt</t>
  </si>
  <si>
    <t>PEFC oder vergleichbar</t>
  </si>
  <si>
    <t>Blanko-Notizzettel, rückstandsfrei ablösbar, immer wieder haftend
Material: Papier 70g/m²
Lineatur: blanko
Maße: ca. 48x48cm
Blattanzahl: ca. 90 Blatt</t>
  </si>
  <si>
    <t>Blanko-Notizzettel, rückstandsfrei ablösbar, immer wieder haftend
Material: Papier 70g/m², Recyclingqualität
Lineatur: blanko
Maße: ca. 75x75 cm
Blattanzahl pro Block: ca. 100 Blatt</t>
  </si>
  <si>
    <t>Blanko-Notizzettel, rückstandsfrei ablösbar, immer wieder haftend
Material: Papier 70g/m²
Lineatur: blanko
Maße: ca. 125x76cm
Blattanzahl: ca..100 Blatt</t>
  </si>
  <si>
    <t>6-fach-Lochung
Farbe: premium weiß
Grammatur: ca. 80g/m²
Maße: ca. 68 x 99 cm
Seitenanzahl: ca. 20 Seiten pro Block</t>
  </si>
  <si>
    <t>mit Faden-Kreuz
6-fach-Lochung
Farbe: premium weiß
Grammatur: ca. 80g/m²
Maße: ca. 68 x 99 cm
Seitenanzahl: ca. 20 Seiten pro Block</t>
  </si>
  <si>
    <t>Maße: ca. 9,5 x 20,5 cm
Material: 100% Altpapier
Grammatur: ca. 130g/m²</t>
  </si>
  <si>
    <t>Durchmesser: ca. 9,5 cm
Material: 100% Altpapier
Grammatur: ca. 130g/m²</t>
  </si>
  <si>
    <r>
      <t>Einband aus Pappe (RC) mit Wolkenmarmorpapier (RC)</t>
    </r>
    <r>
      <rPr>
        <b/>
        <sz val="10"/>
        <rFont val="Arial"/>
        <family val="2"/>
      </rPr>
      <t xml:space="preserve"> </t>
    </r>
    <r>
      <rPr>
        <sz val="10"/>
        <rFont val="Arial"/>
        <family val="2"/>
      </rPr>
      <t>kaschiert</t>
    </r>
    <r>
      <rPr>
        <sz val="10"/>
        <color rgb="FF00B050"/>
        <rFont val="Arial"/>
        <family val="2"/>
      </rPr>
      <t xml:space="preserve">
</t>
    </r>
    <r>
      <rPr>
        <sz val="10"/>
        <rFont val="Arial"/>
        <family val="2"/>
      </rPr>
      <t>Ring-Reißmechanik mit 2 Ringen und Blattniederhalter
Ringdurchmesser: ca. 20 mm
Rückenbreite: ca. 35 mm
Füllhöhe: ca. 15 mm
Rücken mit Spezialpapier verstärkt</t>
    </r>
  </si>
  <si>
    <t>Durchmesser: ca. 14 cm
Material: 100% Altpapier
Grammatur: ca. 130g/m²</t>
  </si>
  <si>
    <t>Maße: ca. 11 x 19 cm
Material: 100% Altpapier
Grammatur: ca. 130g/m²</t>
  </si>
  <si>
    <t>Maße: ca. 23 x 14 cm
mit roter Umrandung
Material: 100% Altpapier
Grammatur: ca. 170g/m²</t>
  </si>
  <si>
    <t>Blanko-Streifen selbsthaftend, Klebeteil beschriftbar
farbig sortiert
Material: Alt-Papier, Recycling-Qualität
Lineatur: blanko
Maße: 20x50mm
Blattanzahl: 4x40 Streifen</t>
  </si>
  <si>
    <t>Vielzwecketiketten auf Trägerpapier, leicht ablösbar und permanent haftend
Trägerpaper und Etiketten, PCV-frei
geeignet zur Handbeschriftung
Material: Papier, chlorfrei gebleicht
Maße: ca. 20x50 mm
Klebeart: selbstklebend
Anzahl Etiketten pro Paket: ca. 480 Etiketten</t>
  </si>
  <si>
    <t>Vielzwecketiketten auf Trägerpapier, leicht ablösbar und permanent haftend
Trägerpaper und Etiketten, PCV-frei
geeignet zur Handbeschriftung
Material: Papier, chlorfrei gebleicht
Maße: ca. 76x19 mm
Klebeart: selbstklebend
Anzahl Etiketten pro Paket: ca. 320 Etiketten</t>
  </si>
  <si>
    <t>Vielzwecketiketten auf Trägerpapier, leicht ablösbar und permanent haftend
Trägerpaper und Etiketten, PCV-frei
geeignet für alle Injekt- und Laserdrucker
Material: Papier, chlorfrei gebleicht
Maße: ca. 97x42,3 mm
Klebeart: selbstklebend
Anzahl Etiketten pro Paket: ca. 1.200 Etiketten</t>
  </si>
  <si>
    <t>Vielzwecketiketten auf Trägerpapier, leicht ablösbar und leicht haftend
Trägerpaper und Etiketten, PCV-frei
geeignet für alle Injekt- und Laserdrucker, Kopierer
Ausführung: Stick&amp;Lift
Material: Papier, chlorfrei gebleicht
Maße: ca. 96x50,8 mm
Klebeart: selbstklebend
Anzahl Etiketten pro Paket: ca. 250 Etiketten</t>
  </si>
  <si>
    <t>Vielzwecketiketten auf Trägerpapier, leicht ablösbar und permanent haftend
Trägerpaper und Etiketten, PCV-frei
geeignet für alle Injekt- und Laserdrucker, Kopierer
Ausführung: Stick&amp;Lift
Material: Papier, chlorfrei gebleicht
Maße: ca. 105x42 mm
Klebeart: selbstklebend
Anzahl Etiketten pro Paket: ca. 1.400 Etiketten</t>
  </si>
  <si>
    <t>Vielzwecketiketten auf Trägerpapier, leicht ablösbar und permanent haftend
Trägerpaper und Etiketten, PCV-frei
geeignet für alle Injekt- und Laserdrucker, Kopierer
Ausführung: Etikettenblätter mit umlaufender Sicherheitskante
Material: Papier, chlorfrei gebleicht
Maße: ca. 105x148 mm
Klebeart: selbstklebend
Anzahl Etiketten pro Paket: ca. 220 Etiketten</t>
  </si>
  <si>
    <t>Wetterfeste Etiketten auf Trägerpapier, stark haftend
Trägerpaper und Etiketten, PCV-frei
Material: Papier, chlorfrei gebleicht, holzfrei
Durchmesser: ca. 19 mm
Klebeart: selbstklebend
Anzahl Etiketten pro Paket: ca. 100 Etiketten</t>
  </si>
  <si>
    <t>FSC-Mix oder vergleichbar</t>
  </si>
  <si>
    <t>Namensetikett Trägerpapier, rückstandsfrei ablösbar
Trägerpaper und Etiketten, PCV-frei
geeignet für Laserdrucker
Material: Acetatseide
Maße: ca. 50x80mm
Klebeart: selbstklebend
Anzahl Etiketten pro Paket: ca. 200 Etiketten</t>
  </si>
  <si>
    <r>
      <t xml:space="preserve">Anspitzerdose für Standard- und Jumbostifte
mit Auffangbehälter
Material Dose: Plastik mit </t>
    </r>
    <r>
      <rPr>
        <b/>
        <sz val="10"/>
        <rFont val="Arial"/>
        <family val="2"/>
      </rPr>
      <t>mind. 70% PCR-Anteil</t>
    </r>
    <r>
      <rPr>
        <sz val="10"/>
        <rFont val="Arial"/>
        <family val="2"/>
      </rPr>
      <t xml:space="preserve">
Dosenform: eckig oder rund
Spitzerform: Keilform</t>
    </r>
  </si>
  <si>
    <t>Buntstift, Sechskant alle Farben</t>
  </si>
  <si>
    <t>0050509
0050510
0051145  
0051146
0091260
0091266
0091265
0091264
0077853
0077852
0073984
0061964
0127782
0003730
0129724</t>
  </si>
  <si>
    <r>
      <t xml:space="preserve">Kugelschreiber </t>
    </r>
    <r>
      <rPr>
        <b/>
        <sz val="10"/>
        <rFont val="Arial"/>
        <family val="2"/>
      </rPr>
      <t>Einweg***</t>
    </r>
    <r>
      <rPr>
        <sz val="10"/>
        <rFont val="Arial"/>
        <family val="2"/>
      </rPr>
      <t xml:space="preserve"> </t>
    </r>
    <r>
      <rPr>
        <b/>
        <sz val="10"/>
        <rFont val="Arial"/>
        <family val="2"/>
      </rPr>
      <t>alle Farben und Strichstärken</t>
    </r>
  </si>
  <si>
    <t>dokumentenecht
mit Kappe</t>
  </si>
  <si>
    <t>dokumentenecht
mit auswechselbarer Großraummine</t>
  </si>
  <si>
    <r>
      <t xml:space="preserve">Kugelschreiber mit Großraummine </t>
    </r>
    <r>
      <rPr>
        <b/>
        <sz val="10"/>
        <rFont val="Arial"/>
        <family val="2"/>
      </rPr>
      <t>Nachhaltig alle Farben und Strichstärken</t>
    </r>
  </si>
  <si>
    <r>
      <t>passend für Kugelschreiber zu Pos. 91</t>
    </r>
    <r>
      <rPr>
        <b/>
        <sz val="10"/>
        <color rgb="FFFF0000"/>
        <rFont val="Arial"/>
        <family val="2"/>
      </rPr>
      <t xml:space="preserve">
Strichstärken und Farben werden nach Zuschlag einzeln definiert</t>
    </r>
  </si>
  <si>
    <r>
      <t xml:space="preserve">passend für Kugelschreiber zu Pos. 94
</t>
    </r>
    <r>
      <rPr>
        <b/>
        <sz val="10"/>
        <color rgb="FFFF0000"/>
        <rFont val="Arial"/>
        <family val="2"/>
      </rPr>
      <t>Strichstärken und Farben werden nach Zuschlag einzeln definiert</t>
    </r>
  </si>
  <si>
    <r>
      <t>Bruchfeste Mine
Material: Holz naturbelassen
Sortierung:</t>
    </r>
    <r>
      <rPr>
        <b/>
        <sz val="10"/>
        <rFont val="Arial"/>
        <family val="2"/>
      </rPr>
      <t xml:space="preserve"> 12 </t>
    </r>
    <r>
      <rPr>
        <b/>
        <u/>
        <sz val="10"/>
        <rFont val="Arial"/>
        <family val="2"/>
      </rPr>
      <t>gleiche</t>
    </r>
    <r>
      <rPr>
        <b/>
        <sz val="10"/>
        <rFont val="Arial"/>
        <family val="2"/>
      </rPr>
      <t xml:space="preserve"> Farben in einer Packung</t>
    </r>
    <r>
      <rPr>
        <sz val="10"/>
        <rFont val="Arial"/>
        <family val="2"/>
      </rPr>
      <t xml:space="preserve">
Form: Sechskant, Dick
Mine: gespitzt</t>
    </r>
  </si>
  <si>
    <r>
      <t xml:space="preserve">Bruchfeste Mine
Material: Holz naturbelassen
Sortierung: </t>
    </r>
    <r>
      <rPr>
        <b/>
        <sz val="10"/>
        <rFont val="Arial"/>
        <family val="2"/>
      </rPr>
      <t xml:space="preserve">12 </t>
    </r>
    <r>
      <rPr>
        <b/>
        <u/>
        <sz val="10"/>
        <rFont val="Arial"/>
        <family val="2"/>
      </rPr>
      <t>gemischte</t>
    </r>
    <r>
      <rPr>
        <b/>
        <sz val="10"/>
        <rFont val="Arial"/>
        <family val="2"/>
      </rPr>
      <t xml:space="preserve"> Farben in einer Packung</t>
    </r>
    <r>
      <rPr>
        <sz val="10"/>
        <rFont val="Arial"/>
        <family val="2"/>
      </rPr>
      <t xml:space="preserve">
Form: Sechskant, Dick
Mine: gespitzt</t>
    </r>
  </si>
  <si>
    <r>
      <t xml:space="preserve">Fallminenstift </t>
    </r>
    <r>
      <rPr>
        <b/>
        <sz val="10"/>
        <rFont val="Arial"/>
        <family val="2"/>
      </rPr>
      <t>alle Stärken</t>
    </r>
  </si>
  <si>
    <t xml:space="preserve">Fallminenstift </t>
  </si>
  <si>
    <r>
      <t xml:space="preserve">geeignet zum Skizzieren, Illustrieren und Zeichnen
Kappe in Schreibfarbe
Spitzenform: Rundspitze
Strichstärke: ca. 1 mm
Tinte: wasserbasiert, geruchsneutral
Material Gehäuse: </t>
    </r>
    <r>
      <rPr>
        <b/>
        <sz val="10"/>
        <rFont val="Arial"/>
        <family val="2"/>
      </rPr>
      <t>Kunststoff, mind. 80% Recycling-Anteil</t>
    </r>
  </si>
  <si>
    <r>
      <t>Tinte auf Wasserbasis
Kappe in Schreibfarbe
Strichstärke: ca. 0,4mm 
Material Gehäuse :</t>
    </r>
    <r>
      <rPr>
        <b/>
        <sz val="10"/>
        <rFont val="Arial"/>
        <family val="2"/>
      </rPr>
      <t xml:space="preserve"> Biobasierter Kunststoff , mind. 60% oder</t>
    </r>
    <r>
      <rPr>
        <sz val="10"/>
        <rFont val="Arial"/>
        <family val="2"/>
      </rPr>
      <t xml:space="preserve"> </t>
    </r>
    <r>
      <rPr>
        <b/>
        <sz val="10"/>
        <rFont val="Arial"/>
        <family val="2"/>
      </rPr>
      <t>Recycling-Kunststoff, mind. 80%</t>
    </r>
  </si>
  <si>
    <r>
      <t>nicht dokumentenecht
Kappe in Schreibfarbe
Tinte: wasserfest,
Mine: nachtankbar</t>
    </r>
    <r>
      <rPr>
        <b/>
        <sz val="10"/>
        <rFont val="Arial"/>
        <family val="2"/>
      </rPr>
      <t xml:space="preserve">
Material Gehäuse: ca. 97 % recyceltem Plastik</t>
    </r>
  </si>
  <si>
    <r>
      <t xml:space="preserve">Fineliner </t>
    </r>
    <r>
      <rPr>
        <b/>
        <sz val="10"/>
        <rFont val="Arial"/>
        <family val="2"/>
      </rPr>
      <t>RC</t>
    </r>
    <r>
      <rPr>
        <sz val="10"/>
        <rFont val="Arial"/>
        <family val="2"/>
      </rPr>
      <t xml:space="preserve"> 0,4mm alle Farben</t>
    </r>
  </si>
  <si>
    <r>
      <t xml:space="preserve">Filzstift </t>
    </r>
    <r>
      <rPr>
        <b/>
        <sz val="10"/>
        <rFont val="Arial"/>
        <family val="2"/>
      </rPr>
      <t>RC</t>
    </r>
    <r>
      <rPr>
        <sz val="10"/>
        <rFont val="Arial"/>
        <family val="2"/>
      </rPr>
      <t xml:space="preserve"> 1mm, alle Farben</t>
    </r>
  </si>
  <si>
    <r>
      <t xml:space="preserve">Ordner A4 </t>
    </r>
    <r>
      <rPr>
        <b/>
        <sz val="10"/>
        <rFont val="Arial"/>
        <family val="2"/>
      </rPr>
      <t>RC</t>
    </r>
    <r>
      <rPr>
        <sz val="10"/>
        <rFont val="Arial"/>
        <family val="2"/>
      </rPr>
      <t xml:space="preserve"> ca. 50 mm </t>
    </r>
    <r>
      <rPr>
        <b/>
        <sz val="10"/>
        <rFont val="Arial"/>
        <family val="2"/>
      </rPr>
      <t>schwarz</t>
    </r>
  </si>
  <si>
    <r>
      <t xml:space="preserve">geeignet für fast alle Materialien 
Kappe in Schreibfarbe
Spitzenform: Rundspitze, austauschbar
Strichstärke: ca. 1 mm
Tinte: wasserbasiert, geruchsarm, wisch- und wasserfest, permanent
Material Gehäuse: Kunststoff, </t>
    </r>
    <r>
      <rPr>
        <b/>
        <sz val="10"/>
        <rFont val="Arial"/>
        <family val="2"/>
      </rPr>
      <t>mind. 50% Recycling-Anteil</t>
    </r>
  </si>
  <si>
    <r>
      <t xml:space="preserve">geeignet für fast alle Materialien 
Kappe in Schreibfarbe
Spitzenform: Rundspitze, austauschbar
Strichstärke: ca. 1 mm
Tinte: wasserbasiert, geruchsarm, wisch- und wasserfest, permanent
Material Gehäuse: Kunststoff, </t>
    </r>
    <r>
      <rPr>
        <b/>
        <sz val="10"/>
        <rFont val="Arial"/>
        <family val="2"/>
      </rPr>
      <t>mind. 90% Recycling-Anteil</t>
    </r>
  </si>
  <si>
    <t>geeignet für fast alle Materialien 
Kappe in Schreibfarbe
Spitzenform: Keilspitze, austauschbar
Strichstärke: ca. 1 -5 mm
Tinte: wasserbasiert, geruchsarm, wisch- und wasserfest, permanent
Material Gehäuse: Aluminium</t>
  </si>
  <si>
    <t>geeignet für fast alle Materialien 
Kappe in Schreibfarbe
Spitzenform: Keilspitze, austauschbar
Strichstärke: ca. 2-7 mm
Tinte: wasserbasiert, geruchsarm, wisch- und wasserfest, permanent
Material Gehäuse: Aluminium</t>
  </si>
  <si>
    <t>mit ergonomischem Griff
geeignet für dünnes Papier, schlägt nicht durch
Mine: fluoreszente Wachsmine
Minenbreite: ca. 4mm
Form: Dreikant</t>
  </si>
  <si>
    <t>Spitzenform: Keilspitze, nachfüllbar
Strichstärke: ca. 2-5 mm
Tinte: Neontinte, wasserbasiert, geruchsarm
Material Gehäuse : Biobasierter Kunststoff , mind. 60% oder Recycling-Kunststoff, mind. 80%</t>
  </si>
  <si>
    <t>Wandtafelkreide
staubarm und leicht abwischbar
Länge:  88mm 
mit Papierhülle</t>
  </si>
  <si>
    <r>
      <t xml:space="preserve">mit umlaufenden Griffrand
Form: rund, konisch
Maße: ca. 31 x 35 cm
</t>
    </r>
    <r>
      <rPr>
        <b/>
        <sz val="10"/>
        <rFont val="Arial"/>
        <family val="2"/>
      </rPr>
      <t>Material: 100% recyceltes Material</t>
    </r>
  </si>
  <si>
    <r>
      <t xml:space="preserve">stapelbar, versetzt stapelbar und nestbar
mit Griffmulde 
Maße (B x H x T): ca. 25 x 6 x 34 cm
Material: Kunststoff, </t>
    </r>
    <r>
      <rPr>
        <b/>
        <sz val="10"/>
        <rFont val="Arial"/>
        <family val="2"/>
      </rPr>
      <t>mind. 97% recycelter Kunststoff</t>
    </r>
  </si>
  <si>
    <t>zur Ordnung von Stiften und anderen Schreibutensilien
Material: Polystyrol, 100% Recycling-Kunststoff
Unterteilung: mind. 5 Fächer in verschiedenen Größen und Höhen</t>
  </si>
  <si>
    <t>mit beschreibbarem und auswechselbarem Etikett
Material: Kunststoff
Maße: ca. 5 x 2,2cm
Ring Durchmesser: ca.  2cm</t>
  </si>
  <si>
    <t>Halter für ca. 6 Stempel
Säule und Griff Metall-Optik, drehbar
Material: Metall, pulverbeschichtet und kratzfest
Form: Rund
Maße Fuß Durchmesser: ca. 8,5cm
Maße Ständer: Höhe ca. 10 cm</t>
  </si>
  <si>
    <t>Antiblockiersystem (ABS)
Springfachlademechanik mit doppelter, federnd gelagerter Klammerführung
kontaktloses heften
geschlossene Heftung
Einlegetiefe: ca. 1 cm
max. Heftleistung: ca. 20 Blatt
Fassungsvermögen: ca. 210 Heftklammern  
Maße: ca. 10,7 x 25,0 x 13,3 cm   
Gewicht: ca. 650 g  
inkl. Netzteil</t>
  </si>
  <si>
    <r>
      <t xml:space="preserve">für Papier, Pappe , Fotos und mehr
ohne Lösungsmittel und leicht auswaschbar
Gehäuse: Kunststoff, </t>
    </r>
    <r>
      <rPr>
        <b/>
        <sz val="10"/>
        <rFont val="Arial"/>
        <family val="2"/>
      </rPr>
      <t>mind. 80% Recycling-Anteil
Klebemasse: mind. 60% Bio-basiert</t>
    </r>
  </si>
  <si>
    <r>
      <t>zum unsichtbaren Zukleben, Befestigen, Reparieren, Fixieren und Verpacken
Klebeeigenschaft: Stark klebend
Maße: ca. 15mm x 10m
Material:</t>
    </r>
    <r>
      <rPr>
        <b/>
        <sz val="10"/>
        <rFont val="Arial"/>
        <family val="2"/>
      </rPr>
      <t xml:space="preserve"> 100%-Recycelte PP-Folie mit lösungsmittelfreie Klebmasse</t>
    </r>
  </si>
  <si>
    <r>
      <t xml:space="preserve">zum unsichtbaren Zukleben, Befestigen, Reparieren, Fixieren und Verpacken
Klebeeigenschaft: Stark klebend
Maße: ca. 15mm x 10m
Material: </t>
    </r>
    <r>
      <rPr>
        <b/>
        <sz val="10"/>
        <rFont val="Arial"/>
        <family val="2"/>
      </rPr>
      <t>100%-Recycelte PP-Folie mit lösungsmittelfreie Klebmasse</t>
    </r>
  </si>
  <si>
    <t>einsetzbar für den Verschluss von leichten bis mittelschweren Kartons
ohne PVC
Material: Kunststoff-Folie PP, reißfest
Maerialdicke: ca. 60my
Maße: 50mm x 66m</t>
  </si>
  <si>
    <t>mit farbig hinterlegten Winkelgraden
doppelseitig und ohne Griff
Material: Polymethylmethacrylat (PMMA) , transparent
Länge: 16 cm</t>
  </si>
  <si>
    <t>mit abgerundeter Tuschekante, Stahleinlage und mm-Einteilung
Länge: ca.30 cm
Breite: ca. 3cm
Ausführung der Tuschekante: unterseitig
Werkstoff: Holz
Farbe: Natur</t>
  </si>
  <si>
    <r>
      <t xml:space="preserve">Mit schwarzer 1mm-Einteilung, sowie Tuschekanten
</t>
    </r>
    <r>
      <rPr>
        <b/>
        <sz val="10"/>
        <rFont val="Arial"/>
        <family val="2"/>
      </rPr>
      <t>Material: biobasierten Kunststoff, aus Maisstärke</t>
    </r>
    <r>
      <rPr>
        <sz val="10"/>
        <rFont val="Arial"/>
        <family val="2"/>
      </rPr>
      <t xml:space="preserve">
Länge: ca. 30 cm</t>
    </r>
  </si>
  <si>
    <t>Unterlagen verleimt am Unterkante
ohne Folienauflage
Material: Papier, 80g/m²
Lineatur: blanko
Maße: ca. 65x50 cm</t>
  </si>
  <si>
    <t>Pappkern mit Spezial-Kraftpapierbezug
Mit Aufhängeöse
Klemme: kurze Seite, vernickeltes Metall mit Kunststoffecken, ca. 9 mm, Silber
Größe (B x H): ca. 23 x 32 cm A4
Stärke: ca. 16 mm</t>
  </si>
  <si>
    <t>Ohne Vorderdeckel
Größe: ca. 23,7 x 30,9 cm
DIN A4
Füllvermögen: ca. 10 Blatt
Aus Manilakarton (RC) 250g/qm
Mit Klemmvorrichtung aus Metall</t>
  </si>
  <si>
    <t>mit Einrreißschutz und dokumentenecht
Schmalseite oben offen
Maße: ca. 7,7x10,6 cm
Material: Polypropylen, transparent
Materialstärke: ca. 0,17mm</t>
  </si>
  <si>
    <t>holzfrei, elementar chlorfrei gebleicht
Kontrollstreifen vorhanden
Maße: ca. 57 mm x 40 m (B x L)
Rollendurchmesser: ca. 64mm
Kerndurchmesser: ca. 12mm
Grammatur: 60 g/m²</t>
  </si>
  <si>
    <t>Notizzettel-Box aus hochtransparentem Kunststoff,
gefüllt mit Schreibpapier
Format Notizzettel: ca. 9,7x9,7x8,2 cm (BxHxT)
Format Box: ca. 10,5x10,5x9,1 cm (BxHxT)
Inhalt: 720 Blatt</t>
  </si>
  <si>
    <t>Geleimter Zettelklotz 
Blattformat: ca. 90 x 90mm, 80g/m² 
Blockgröße: mind. 650 Blatt</t>
  </si>
  <si>
    <r>
      <rPr>
        <u/>
        <sz val="10"/>
        <color rgb="FFFF0000"/>
        <rFont val="Arial"/>
        <family val="2"/>
      </rPr>
      <t>mindestens in den Standardfarben Blau, Gelb, Rot, Grün, Schwarz, Weiß usw.</t>
    </r>
    <r>
      <rPr>
        <sz val="10"/>
        <color rgb="FF7030A0"/>
        <rFont val="Arial"/>
        <family val="2"/>
      </rPr>
      <t xml:space="preserve">
</t>
    </r>
    <r>
      <rPr>
        <sz val="10"/>
        <rFont val="Arial"/>
        <family val="2"/>
      </rPr>
      <t>Maße (BxH): ca. 13 mm x 7 mm
Haftkraft: ca. 1.000g</t>
    </r>
  </si>
  <si>
    <r>
      <rPr>
        <u/>
        <sz val="10"/>
        <color rgb="FFFF0000"/>
        <rFont val="Arial"/>
        <family val="2"/>
      </rPr>
      <t>mindestens in den Standardfarben Blau, Gelb, Rot, Grün, Schwarz, Weiß usw.</t>
    </r>
    <r>
      <rPr>
        <sz val="10"/>
        <color rgb="FF7030A0"/>
        <rFont val="Arial"/>
        <family val="2"/>
      </rPr>
      <t xml:space="preserve">
</t>
    </r>
    <r>
      <rPr>
        <sz val="10"/>
        <color theme="1"/>
        <rFont val="Arial"/>
        <family val="2"/>
      </rPr>
      <t>Maße (BxH): ca.  32 mm x 7 mm
Haftkraft: ca. 800g</t>
    </r>
  </si>
  <si>
    <r>
      <rPr>
        <u/>
        <sz val="10"/>
        <color rgb="FFFF0000"/>
        <rFont val="Arial"/>
        <family val="2"/>
      </rPr>
      <t>mindestens in den Standardfarben Blau, Gelb, Rot, Grün, Schwarz, Weiß usw.</t>
    </r>
    <r>
      <rPr>
        <sz val="10"/>
        <color rgb="FF7030A0"/>
        <rFont val="Arial"/>
        <family val="2"/>
      </rPr>
      <t xml:space="preserve">
</t>
    </r>
    <r>
      <rPr>
        <sz val="10"/>
        <color theme="1"/>
        <rFont val="Arial"/>
        <family val="2"/>
      </rPr>
      <t>Maße (BxH): ca. 38 mm x 13,5</t>
    </r>
    <r>
      <rPr>
        <sz val="10"/>
        <rFont val="Arial"/>
        <family val="2"/>
      </rPr>
      <t>mm</t>
    </r>
    <r>
      <rPr>
        <sz val="10"/>
        <color theme="1"/>
        <rFont val="Arial"/>
        <family val="2"/>
      </rPr>
      <t xml:space="preserve">
Haftkraft: ca. 2.500g </t>
    </r>
  </si>
  <si>
    <t>Grundausstattung zur Benutzung von handelsüblichen Whiteboards
Beispiel Set bestehend aus:
ca. 4 Boardmarker (Strichstärke: 1,5 - 2,5 mm)
ca. 1 magnetischer Tafelwischer
mind. 5 Ersatz-Vliestücher für den Tafelwischer
ca. 1 Flasche Reinigungsspray (mind. 125 ml)
ca. 10 Magneten (ø 32 mm)</t>
  </si>
  <si>
    <t>im Hardcase
Display: 10+2-stellige Anzeige,
Energiequelle: reiner Solarbetrieb
Anzahl Funktionen: ca. 144 Funktionen</t>
  </si>
  <si>
    <t>Display: 12-stellige LCD-Anzeige
Energiequelle: Solar- / Batteriebetrieb
Anzahl Funktionen: ca. 8 Funktionen</t>
  </si>
  <si>
    <t>mit Tipptastensteuerung,
mit Auffangschale für glatte Laminate,
Abschaltautomatik nach ca. 30 min Nichtgebrauch,
Rücklauffunktion
inkl. Netzteil
Aufwärmzeit: ca. 1,5 Minuten
max. Laminier Format: A3
max. Folienstärke: 2 x 125 Micron 
Laminiergeschwindigkeit: ca. 50 cm/min
max. Arbeitsbreite: ca. 303 mm
Anzahl Rollen: 2</t>
  </si>
  <si>
    <t>Folien passend zu Laminiergerät A3 in Pos. 202
Material: PE-Folie, chlorfrei
Folienstärke: 125 Micron
Maße: DIN A3 - ca. 303 mm x 426 mm</t>
  </si>
  <si>
    <t>Folien passend zu Laminiergerät A3 in Pos. 202
Material: PE-Folie, chlorfrei
Folienstärke: 125 Micron
Maße: DIN A4 - ca. 303 mm x 216 mm</t>
  </si>
  <si>
    <t>akzeptiert Heft- und Büroklammern sowie Kreditkarten,
herausziehbarer ca. 12 Liter Auffangbehälter,
schneidet bis zu 7 Blatt (80g/m²)
Partikelgröße: 4 x 23 mm Partikel
Sicherheitsstufe: DIN P4
Größe: ca. 380 x 370 x 200 mm
inkl. Start- / Stop-Automatik sowie Netzteil</t>
  </si>
  <si>
    <t>Handpressung
Universalmesser mit Antihaft-Beschichtung
mit aufgedrucktem cm- und DIN-Formaten
Leistung: ca. 8 Blatt 80g/m²
Schnittlänge: ca. 320 mm
Tischgröße: ca. 210 x 430 mm</t>
  </si>
  <si>
    <t>automatische Pressung 
Selbstschärfendes Stahl-Rundmesser im geschlossenen Sicherheits-Schneidkopf
mit aufgedruckten cm- und DIN-Formate
Schnitthöhe: ca. 1,5 mm (15 Blatt 70g/m²)
Schnittlänge: ca. 430 mm
Tischgröße (B x T) ca.: 250 x 430 mm</t>
  </si>
  <si>
    <t xml:space="preserve">Blauer Engel (o.vgl)     10 Punkte 
EU Ecolabel (o.vgl)       5 Punkte               </t>
  </si>
  <si>
    <t xml:space="preserve">Blauer Engel (o.vgl)     15 Punkte 
EU Ecolabel (o.vgl)      10 Punkte </t>
  </si>
  <si>
    <t>ca. 50 Haftstreifen
Form: Rechteckig
Material: Polypropylen
Selbsthaftend und reißfest, Klebeteil beschriftbar
Rückstandsfrei ablösbar</t>
  </si>
  <si>
    <r>
      <t>Wetterfeste Etiketten auf Trägerpapier, permanent haftend
PCV-frei</t>
    </r>
    <r>
      <rPr>
        <b/>
        <sz val="10"/>
        <rFont val="Arial"/>
        <family val="2"/>
      </rPr>
      <t xml:space="preserve">
</t>
    </r>
    <r>
      <rPr>
        <sz val="10"/>
        <rFont val="Arial"/>
        <family val="2"/>
      </rPr>
      <t>geeignet für alle Laserdrucker
Ausführung: Öl-,Schmutz-, UV- und Temperaturbeständig
Material: Papier, chlorfrei gebleicht, reißfest
Maße: ca. 99x42 mm
Klebeart: selbstklebend
Anzahl Etiketten pro Paket: ca. 240 Etiketten</t>
    </r>
  </si>
  <si>
    <t>Bruchgeschützt durch Spezialverleimung
Material: Holz lasiert mit Lasur auf Wasserbasis 
Härtegrade: alle verfügbaren
Form: Dreikant, Grifffläche mit Grip
Mine: gespitzt</t>
  </si>
  <si>
    <t>Bruchgeschützt durch Spezialverleimung
Material: Holz lasiert mit Lasur auf Wasserbasis 
Härtegrade: alle verfügbaren
Form: Sechskant
Mine: gespitzt</t>
  </si>
  <si>
    <r>
      <t xml:space="preserve">mit farbig hinterlegten Winkelgraden
mit Griff
Länge der Hypotenuse: 23 cm
</t>
    </r>
    <r>
      <rPr>
        <b/>
        <sz val="10"/>
        <rFont val="Arial"/>
        <family val="2"/>
      </rPr>
      <t xml:space="preserve">Material: biobasierter Kunststoff aus Polymilchsäure
</t>
    </r>
    <r>
      <rPr>
        <sz val="10"/>
        <rFont val="Arial"/>
        <family val="2"/>
      </rPr>
      <t>Farbe: glasklar/farbig</t>
    </r>
  </si>
  <si>
    <t>Wertungspreis Los 1</t>
  </si>
  <si>
    <r>
      <t xml:space="preserve">Boardmarker </t>
    </r>
    <r>
      <rPr>
        <b/>
        <sz val="10"/>
        <rFont val="Arial"/>
        <family val="2"/>
      </rPr>
      <t>RC</t>
    </r>
    <r>
      <rPr>
        <sz val="10"/>
        <rFont val="Arial"/>
        <family val="2"/>
      </rPr>
      <t xml:space="preserve"> 1 - 3 mm, alle Farben, Rundspitze</t>
    </r>
  </si>
  <si>
    <r>
      <t xml:space="preserve">Boardmarker </t>
    </r>
    <r>
      <rPr>
        <b/>
        <sz val="10"/>
        <rFont val="Arial"/>
        <family val="2"/>
      </rPr>
      <t xml:space="preserve">RC </t>
    </r>
    <r>
      <rPr>
        <sz val="10"/>
        <rFont val="Arial"/>
        <family val="2"/>
      </rPr>
      <t>1 - 5 mm alle Farben Keilspitze</t>
    </r>
  </si>
  <si>
    <r>
      <t xml:space="preserve">Boardmarker </t>
    </r>
    <r>
      <rPr>
        <b/>
        <sz val="10"/>
        <rFont val="Arial"/>
        <family val="2"/>
      </rPr>
      <t xml:space="preserve">RC </t>
    </r>
    <r>
      <rPr>
        <sz val="10"/>
        <rFont val="Arial"/>
        <family val="2"/>
      </rPr>
      <t xml:space="preserve">1 - 5 mm </t>
    </r>
    <r>
      <rPr>
        <u/>
        <sz val="11"/>
        <color rgb="FF006100"/>
        <rFont val="Arial"/>
        <family val="2"/>
      </rPr>
      <t>4er Etu</t>
    </r>
    <r>
      <rPr>
        <sz val="11"/>
        <color rgb="FF006100"/>
        <rFont val="Arial"/>
        <family val="2"/>
      </rPr>
      <t>i Keilspitze</t>
    </r>
  </si>
  <si>
    <r>
      <t xml:space="preserve">Boardmarker </t>
    </r>
    <r>
      <rPr>
        <b/>
        <sz val="10"/>
        <rFont val="Arial"/>
        <family val="2"/>
      </rPr>
      <t>RC</t>
    </r>
    <r>
      <rPr>
        <sz val="10"/>
        <rFont val="Arial"/>
        <family val="2"/>
      </rPr>
      <t xml:space="preserve"> 1 - 3 mm </t>
    </r>
    <r>
      <rPr>
        <u/>
        <sz val="10"/>
        <rFont val="Arial"/>
        <family val="2"/>
      </rPr>
      <t xml:space="preserve">4er Etui </t>
    </r>
    <r>
      <rPr>
        <sz val="10"/>
        <rFont val="Arial"/>
        <family val="2"/>
      </rPr>
      <t>Rundspitze</t>
    </r>
  </si>
  <si>
    <r>
      <t xml:space="preserve">Korrekturroller </t>
    </r>
    <r>
      <rPr>
        <b/>
        <sz val="10"/>
        <rFont val="Arial"/>
        <family val="2"/>
      </rPr>
      <t xml:space="preserve">RC </t>
    </r>
    <r>
      <rPr>
        <sz val="10"/>
        <rFont val="Arial"/>
        <family val="2"/>
      </rPr>
      <t xml:space="preserve">ca. 8,4mmx14m </t>
    </r>
  </si>
  <si>
    <r>
      <t xml:space="preserve">Nachfüllkassette </t>
    </r>
    <r>
      <rPr>
        <b/>
        <sz val="10"/>
        <rFont val="Arial"/>
        <family val="2"/>
      </rPr>
      <t xml:space="preserve">RC </t>
    </r>
    <r>
      <rPr>
        <sz val="10"/>
        <rFont val="Arial"/>
        <family val="2"/>
      </rPr>
      <t xml:space="preserve">ca. 8,4mmx14m </t>
    </r>
  </si>
  <si>
    <r>
      <t xml:space="preserve">Folienstift </t>
    </r>
    <r>
      <rPr>
        <b/>
        <sz val="10"/>
        <rFont val="Arial"/>
        <family val="2"/>
      </rPr>
      <t xml:space="preserve">RC </t>
    </r>
    <r>
      <rPr>
        <sz val="10"/>
        <rFont val="Arial"/>
        <family val="2"/>
      </rPr>
      <t>M ca. 1,0mm permanent alle Farben</t>
    </r>
  </si>
  <si>
    <r>
      <t xml:space="preserve">Folienstift </t>
    </r>
    <r>
      <rPr>
        <b/>
        <sz val="10"/>
        <rFont val="Arial"/>
        <family val="2"/>
      </rPr>
      <t>RC</t>
    </r>
    <r>
      <rPr>
        <sz val="10"/>
        <rFont val="Arial"/>
        <family val="2"/>
      </rPr>
      <t xml:space="preserve"> F ca. 0,6mm permanent alle Farben</t>
    </r>
  </si>
  <si>
    <r>
      <t xml:space="preserve">Folienstift </t>
    </r>
    <r>
      <rPr>
        <b/>
        <sz val="10"/>
        <rFont val="Arial"/>
        <family val="2"/>
      </rPr>
      <t>RC</t>
    </r>
    <r>
      <rPr>
        <sz val="10"/>
        <rFont val="Arial"/>
        <family val="2"/>
      </rPr>
      <t xml:space="preserve"> S ca. 0,4mm permanent alle Farben</t>
    </r>
  </si>
  <si>
    <r>
      <rPr>
        <u/>
        <sz val="10"/>
        <color rgb="FFFF0000"/>
        <rFont val="Arial"/>
        <family val="2"/>
      </rPr>
      <t>mindestens in den Standardfarben Blau, Gelb, Rot, Grün, Schwarz, Weiß usw.</t>
    </r>
    <r>
      <rPr>
        <sz val="10"/>
        <color rgb="FF7030A0"/>
        <rFont val="Arial"/>
        <family val="2"/>
      </rPr>
      <t xml:space="preserve">
</t>
    </r>
    <r>
      <rPr>
        <sz val="10"/>
        <color theme="1"/>
        <rFont val="Arial"/>
        <family val="2"/>
      </rPr>
      <t>Maße (BxH): ca. 24 mm x 7 mm
Haftkraft: ca. 300g</t>
    </r>
  </si>
  <si>
    <t>mirkoperforiert
geeignet für Inkjet-, Laserdrucker und Kopierer
Papier: Edelkarton, 200g/m², Edelweiß
Maße: ca. 85mm x 55mm
VE: ca. 10 Visitenkarten pro DIN A4-Bogen</t>
  </si>
  <si>
    <t>Tuben</t>
  </si>
  <si>
    <r>
      <t xml:space="preserve">Aktuelle </t>
    </r>
    <r>
      <rPr>
        <b/>
        <u/>
        <sz val="10"/>
        <rFont val="Arial"/>
        <family val="2"/>
      </rPr>
      <t>Stückzahl in der VE AG</t>
    </r>
  </si>
  <si>
    <t>geschätzter Jahresbedarf je VE Ausschreibungsmenge</t>
  </si>
  <si>
    <t xml:space="preserve">Angebotspreis pro Stück / VE Bieter </t>
  </si>
  <si>
    <t>Wertungspreis (Angebotspreis per Stück / VE Bieter x geschätzter Jahresbedarf)</t>
  </si>
  <si>
    <r>
      <rPr>
        <b/>
        <u/>
        <sz val="10"/>
        <rFont val="Arial"/>
        <family val="2"/>
      </rPr>
      <t>Nettopreis pro VE</t>
    </r>
    <r>
      <rPr>
        <b/>
        <sz val="10"/>
        <rFont val="Arial"/>
        <family val="2"/>
      </rPr>
      <t xml:space="preserve"> </t>
    </r>
    <r>
      <rPr>
        <b/>
        <u/>
        <sz val="10"/>
        <rFont val="Arial"/>
        <family val="2"/>
      </rPr>
      <t>Ausschreibungsmenge</t>
    </r>
  </si>
  <si>
    <t>Langtext Bieter</t>
  </si>
  <si>
    <t>Durchmesser: ca. 20 mm
selbstklebend 
haftet sicher auf gängigen Oberflächen
lichtbeständig
rückstandsfrei entfernbar
ca. 1.000 Markierungspunkte</t>
  </si>
  <si>
    <t>Kopfart: Rund
Material Schaft: Edelstahl
Menge: ca. 100 Stück</t>
  </si>
  <si>
    <t>Kopfart: Rund
Material Schaft: Edelstahl
Menge: ca. 20 Stück</t>
  </si>
  <si>
    <t>Hinweis: Bitte beachten Sie, dass der Wertungspreis netto im separaten Preisblatt in dem grün hinterlegten Feld "Einzelpreis netto" einzutragen ist.</t>
  </si>
  <si>
    <r>
      <t xml:space="preserve">Blauer Engel (o.vgl)     10 Punkte 
EU Ecolabel (o.vgl)       5 Punkte               </t>
    </r>
    <r>
      <rPr>
        <sz val="10"/>
        <color rgb="FFFF0000"/>
        <rFont val="Arial"/>
        <family val="2"/>
      </rPr>
      <t>FSC (o.vgl)                     1 Punkt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</si>
</sst>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0000"/>
    <numFmt numFmtId="166" formatCode="#,##0.000\ &quot;€&quot;"/>
  </numFmts>
  <fonts count="38" x14ac:knownFonts="1">
    <font>
      <sz val="11"/>
      <color theme="1"/>
      <name val="Arial"/>
      <family val="2"/>
    </font>
    <font>
      <sz val="10"/>
      <name val="Arial"/>
      <family val="2"/>
    </font>
    <font>
      <b/>
      <sz val="10"/>
      <color rgb="FF0070C0"/>
      <name val="Arial"/>
      <family val="2"/>
    </font>
    <font>
      <b/>
      <u/>
      <sz val="12"/>
      <name val="Arial"/>
      <family val="2"/>
    </font>
    <font>
      <sz val="10"/>
      <color rgb="FFFF0000"/>
      <name val="Arial"/>
      <family val="2"/>
    </font>
    <font>
      <sz val="10"/>
      <name val="Arial"/>
      <family val="2"/>
    </font>
    <font>
      <b/>
      <sz val="10"/>
      <name val="Arial"/>
      <family val="2"/>
    </font>
    <font>
      <b/>
      <u/>
      <sz val="10"/>
      <name val="Arial"/>
      <family val="2"/>
    </font>
    <font>
      <sz val="11"/>
      <color rgb="FF663300"/>
      <name val="Arial"/>
      <family val="2"/>
    </font>
    <font>
      <sz val="11"/>
      <color theme="1"/>
      <name val="Arial"/>
      <family val="2"/>
    </font>
    <font>
      <b/>
      <sz val="16"/>
      <name val="Arial"/>
      <family val="2"/>
    </font>
    <font>
      <b/>
      <u/>
      <sz val="16"/>
      <color rgb="FFFF0000"/>
      <name val="Arial"/>
      <family val="2"/>
    </font>
    <font>
      <sz val="10"/>
      <color theme="4"/>
      <name val="Arial"/>
      <family val="2"/>
    </font>
    <font>
      <b/>
      <sz val="18"/>
      <name val="Arial"/>
      <family val="2"/>
    </font>
    <font>
      <sz val="10"/>
      <color rgb="FF00B050"/>
      <name val="Arial"/>
      <family val="2"/>
    </font>
    <font>
      <b/>
      <sz val="10"/>
      <color rgb="FFFF0000"/>
      <name val="Arial"/>
      <family val="2"/>
    </font>
    <font>
      <sz val="10"/>
      <color theme="1"/>
      <name val="Arial"/>
      <family val="2"/>
    </font>
    <font>
      <sz val="12"/>
      <name val="Arial"/>
      <family val="2"/>
    </font>
    <font>
      <u/>
      <sz val="10"/>
      <name val="Arial"/>
      <family val="2"/>
    </font>
    <font>
      <b/>
      <u/>
      <sz val="12"/>
      <color rgb="FFFF0000"/>
      <name val="Arial"/>
      <family val="2"/>
    </font>
    <font>
      <b/>
      <sz val="10"/>
      <color theme="1"/>
      <name val="Arial"/>
      <family val="2"/>
    </font>
    <font>
      <sz val="11"/>
      <name val="Arial"/>
      <family val="2"/>
    </font>
    <font>
      <b/>
      <u/>
      <sz val="11"/>
      <name val="Arial"/>
      <family val="2"/>
    </font>
    <font>
      <sz val="10"/>
      <color theme="4" tint="-0.249977111117893"/>
      <name val="Arial"/>
      <family val="2"/>
    </font>
    <font>
      <sz val="8"/>
      <name val="Arial"/>
      <family val="2"/>
    </font>
    <font>
      <b/>
      <sz val="12"/>
      <name val="Arial"/>
      <family val="2"/>
    </font>
    <font>
      <sz val="10"/>
      <color rgb="FF00B0F0"/>
      <name val="Arial"/>
      <family val="2"/>
    </font>
    <font>
      <b/>
      <sz val="12"/>
      <color rgb="FFFF0000"/>
      <name val="Arial"/>
      <family val="2"/>
    </font>
    <font>
      <strike/>
      <sz val="10"/>
      <name val="Arial"/>
      <family val="2"/>
    </font>
    <font>
      <strike/>
      <sz val="10"/>
      <color rgb="FFFF0000"/>
      <name val="Arial"/>
      <family val="2"/>
    </font>
    <font>
      <b/>
      <strike/>
      <sz val="10"/>
      <name val="Arial"/>
      <family val="2"/>
    </font>
    <font>
      <sz val="11"/>
      <color rgb="FF006100"/>
      <name val="Arial"/>
      <family val="2"/>
    </font>
    <font>
      <u/>
      <sz val="11"/>
      <color rgb="FF006100"/>
      <name val="Arial"/>
      <family val="2"/>
    </font>
    <font>
      <sz val="10"/>
      <color theme="9"/>
      <name val="Arial"/>
      <family val="2"/>
    </font>
    <font>
      <b/>
      <u/>
      <sz val="14"/>
      <color rgb="FF7030A0"/>
      <name val="Arial"/>
      <family val="2"/>
    </font>
    <font>
      <sz val="10"/>
      <color rgb="FF7030A0"/>
      <name val="Arial"/>
      <family val="2"/>
    </font>
    <font>
      <u/>
      <sz val="10"/>
      <color rgb="FFFF0000"/>
      <name val="Arial"/>
      <family val="2"/>
    </font>
    <font>
      <sz val="11"/>
      <color rgb="FFFF000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indexed="2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
      <patternFill patternType="solid">
        <fgColor rgb="FFC6EFCE"/>
      </patternFill>
    </fill>
    <fill>
      <patternFill patternType="solid">
        <fgColor theme="0" tint="-4.9989318521683403E-2"/>
        <bgColor indexed="64"/>
      </patternFill>
    </fill>
    <fill>
      <patternFill patternType="gray0625"/>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s>
  <cellStyleXfs count="7">
    <xf numFmtId="0" fontId="0" fillId="0" borderId="0"/>
    <xf numFmtId="0" fontId="1" fillId="0" borderId="0"/>
    <xf numFmtId="0" fontId="5" fillId="0" borderId="0"/>
    <xf numFmtId="0" fontId="8" fillId="4" borderId="0">
      <alignment vertical="top"/>
    </xf>
    <xf numFmtId="0" fontId="9" fillId="0" borderId="0"/>
    <xf numFmtId="9" fontId="9" fillId="0" borderId="0" applyFont="0" applyFill="0" applyBorder="0" applyAlignment="0" applyProtection="0"/>
    <xf numFmtId="0" fontId="31" fillId="8" borderId="0" applyNumberFormat="0" applyBorder="0" applyAlignment="0" applyProtection="0"/>
  </cellStyleXfs>
  <cellXfs count="459">
    <xf numFmtId="0" fontId="0" fillId="0" borderId="0" xfId="0"/>
    <xf numFmtId="0" fontId="1" fillId="0" borderId="0" xfId="1" applyFill="1" applyBorder="1" applyAlignment="1">
      <alignment vertical="center"/>
    </xf>
    <xf numFmtId="0" fontId="5" fillId="0" borderId="0" xfId="1" applyFont="1" applyFill="1" applyAlignment="1">
      <alignment horizontal="left" vertical="center" wrapText="1"/>
    </xf>
    <xf numFmtId="0" fontId="1" fillId="0" borderId="0" xfId="1" applyFill="1" applyAlignment="1">
      <alignment horizontal="left" vertical="center"/>
    </xf>
    <xf numFmtId="0" fontId="1" fillId="0" borderId="0" xfId="1" applyFill="1" applyBorder="1" applyAlignment="1">
      <alignment horizontal="center" vertical="center"/>
    </xf>
    <xf numFmtId="0" fontId="5" fillId="0" borderId="0" xfId="2" applyAlignment="1">
      <alignment vertical="center"/>
    </xf>
    <xf numFmtId="0" fontId="1" fillId="0" borderId="0" xfId="1" applyFill="1" applyAlignment="1">
      <alignment horizontal="left" vertical="center" wrapText="1"/>
    </xf>
    <xf numFmtId="0" fontId="1" fillId="0" borderId="0" xfId="1" applyFill="1" applyAlignment="1">
      <alignment horizontal="center" vertical="center" wrapText="1"/>
    </xf>
    <xf numFmtId="0" fontId="5" fillId="0" borderId="0" xfId="2" applyAlignment="1" applyProtection="1">
      <alignment vertical="center"/>
    </xf>
    <xf numFmtId="0" fontId="11" fillId="0" borderId="0" xfId="1" applyFont="1" applyFill="1" applyAlignment="1" applyProtection="1">
      <alignment horizontal="left" vertical="center"/>
    </xf>
    <xf numFmtId="0" fontId="2" fillId="0" borderId="0" xfId="1" applyFont="1" applyFill="1" applyAlignment="1" applyProtection="1">
      <alignment horizontal="center" vertical="center" wrapText="1"/>
    </xf>
    <xf numFmtId="0" fontId="10" fillId="0" borderId="0" xfId="2" applyFont="1" applyFill="1" applyBorder="1" applyAlignment="1" applyProtection="1">
      <alignment horizontal="left" vertical="center"/>
    </xf>
    <xf numFmtId="1" fontId="1" fillId="0" borderId="2" xfId="1" applyNumberFormat="1" applyFill="1" applyBorder="1" applyAlignment="1" applyProtection="1">
      <alignment horizontal="center" vertical="center"/>
    </xf>
    <xf numFmtId="0" fontId="1" fillId="0" borderId="3" xfId="1" applyFont="1" applyFill="1" applyBorder="1" applyAlignment="1" applyProtection="1">
      <alignment horizontal="center" vertical="center" wrapText="1"/>
    </xf>
    <xf numFmtId="164" fontId="5" fillId="2" borderId="3" xfId="2" applyNumberFormat="1" applyFont="1" applyFill="1" applyBorder="1" applyAlignment="1" applyProtection="1">
      <alignment horizontal="center" vertical="center" wrapText="1"/>
      <protection locked="0"/>
    </xf>
    <xf numFmtId="0" fontId="1" fillId="0" borderId="1" xfId="0" applyFont="1" applyBorder="1" applyAlignment="1">
      <alignment vertical="center" wrapText="1"/>
    </xf>
    <xf numFmtId="0" fontId="1" fillId="0" borderId="1" xfId="1" applyFont="1" applyFill="1" applyBorder="1" applyAlignment="1" applyProtection="1">
      <alignment horizontal="center" vertical="center" wrapText="1"/>
    </xf>
    <xf numFmtId="164" fontId="5" fillId="2" borderId="1" xfId="2" applyNumberFormat="1" applyFont="1" applyFill="1" applyBorder="1" applyAlignment="1" applyProtection="1">
      <alignment horizontal="center" vertical="center" wrapText="1"/>
      <protection locked="0"/>
    </xf>
    <xf numFmtId="0" fontId="6" fillId="0" borderId="0" xfId="1" applyFont="1" applyFill="1" applyBorder="1" applyAlignment="1">
      <alignment vertical="center" wrapText="1"/>
    </xf>
    <xf numFmtId="3" fontId="12" fillId="0" borderId="0" xfId="5" applyNumberFormat="1" applyFont="1" applyAlignment="1" applyProtection="1">
      <alignment vertical="center" wrapText="1"/>
    </xf>
    <xf numFmtId="3" fontId="1" fillId="0" borderId="0" xfId="1" applyNumberFormat="1" applyFill="1" applyAlignment="1" applyProtection="1">
      <alignment horizontal="center" vertical="center"/>
    </xf>
    <xf numFmtId="3" fontId="1" fillId="0" borderId="0" xfId="1" applyNumberFormat="1" applyFill="1" applyAlignment="1">
      <alignment horizontal="center" vertical="center"/>
    </xf>
    <xf numFmtId="1" fontId="1" fillId="0" borderId="8" xfId="1" applyNumberFormat="1" applyFill="1" applyBorder="1" applyAlignment="1" applyProtection="1">
      <alignment horizontal="center" vertical="center"/>
    </xf>
    <xf numFmtId="1" fontId="1" fillId="0" borderId="10" xfId="1" applyNumberFormat="1" applyFill="1" applyBorder="1" applyAlignment="1" applyProtection="1">
      <alignment horizontal="center" vertical="center"/>
    </xf>
    <xf numFmtId="0" fontId="1" fillId="0" borderId="5" xfId="0" applyFont="1" applyBorder="1" applyAlignment="1">
      <alignment vertical="center" wrapText="1"/>
    </xf>
    <xf numFmtId="0" fontId="1" fillId="0" borderId="5" xfId="1" applyFont="1" applyFill="1" applyBorder="1" applyAlignment="1" applyProtection="1">
      <alignment horizontal="center" vertical="center" wrapText="1"/>
    </xf>
    <xf numFmtId="164" fontId="5" fillId="2" borderId="5" xfId="2" applyNumberFormat="1" applyFont="1" applyFill="1" applyBorder="1" applyAlignment="1" applyProtection="1">
      <alignment horizontal="center" vertical="center" wrapText="1"/>
      <protection locked="0"/>
    </xf>
    <xf numFmtId="165" fontId="1" fillId="0" borderId="0" xfId="1" applyNumberFormat="1" applyFont="1" applyFill="1" applyAlignment="1">
      <alignment horizontal="center" vertical="center" wrapText="1"/>
    </xf>
    <xf numFmtId="3" fontId="5" fillId="2" borderId="1" xfId="2" applyNumberFormat="1" applyFont="1" applyFill="1" applyBorder="1" applyAlignment="1" applyProtection="1">
      <alignment horizontal="center" vertical="center" wrapText="1"/>
      <protection locked="0"/>
    </xf>
    <xf numFmtId="1" fontId="1" fillId="0" borderId="12" xfId="1" applyNumberFormat="1" applyFill="1" applyBorder="1" applyAlignment="1" applyProtection="1">
      <alignment horizontal="center" vertical="center"/>
    </xf>
    <xf numFmtId="0" fontId="1" fillId="0" borderId="7" xfId="0" applyFont="1" applyBorder="1" applyAlignment="1">
      <alignment vertical="center" wrapText="1"/>
    </xf>
    <xf numFmtId="0" fontId="1" fillId="0" borderId="7" xfId="1" applyFont="1" applyFill="1" applyBorder="1" applyAlignment="1" applyProtection="1">
      <alignment horizontal="center" vertical="center" wrapText="1"/>
    </xf>
    <xf numFmtId="164" fontId="5" fillId="2" borderId="7" xfId="2" applyNumberFormat="1" applyFont="1" applyFill="1" applyBorder="1" applyAlignment="1" applyProtection="1">
      <alignment horizontal="center" vertical="center" wrapText="1"/>
      <protection locked="0"/>
    </xf>
    <xf numFmtId="3" fontId="5" fillId="2" borderId="7" xfId="2" applyNumberFormat="1" applyFont="1" applyFill="1" applyBorder="1" applyAlignment="1" applyProtection="1">
      <alignment horizontal="center" vertical="center" wrapText="1"/>
      <protection locked="0"/>
    </xf>
    <xf numFmtId="3" fontId="5" fillId="2" borderId="5" xfId="2" applyNumberFormat="1" applyFont="1" applyFill="1" applyBorder="1" applyAlignment="1" applyProtection="1">
      <alignment horizontal="center" vertical="center" wrapText="1"/>
      <protection locked="0"/>
    </xf>
    <xf numFmtId="164" fontId="6" fillId="6" borderId="13" xfId="2" applyNumberFormat="1" applyFont="1" applyFill="1" applyBorder="1" applyAlignment="1" applyProtection="1">
      <alignment horizontal="center" vertical="center" wrapText="1"/>
    </xf>
    <xf numFmtId="164" fontId="6" fillId="6" borderId="11" xfId="2" applyNumberFormat="1" applyFont="1" applyFill="1" applyBorder="1" applyAlignment="1" applyProtection="1">
      <alignment horizontal="center" vertical="center" wrapText="1"/>
    </xf>
    <xf numFmtId="165" fontId="3" fillId="5" borderId="15" xfId="4" applyNumberFormat="1" applyFont="1" applyFill="1" applyBorder="1" applyAlignment="1" applyProtection="1">
      <alignment horizontal="left" vertical="center" wrapText="1"/>
    </xf>
    <xf numFmtId="165" fontId="3" fillId="5" borderId="15" xfId="4" applyNumberFormat="1" applyFont="1" applyFill="1" applyBorder="1" applyAlignment="1" applyProtection="1">
      <alignment horizontal="left" vertical="center"/>
    </xf>
    <xf numFmtId="49" fontId="3" fillId="5" borderId="15" xfId="4" applyNumberFormat="1" applyFont="1" applyFill="1" applyBorder="1" applyAlignment="1" applyProtection="1">
      <alignment horizontal="left" vertical="center"/>
    </xf>
    <xf numFmtId="165" fontId="3" fillId="5" borderId="15" xfId="4" applyNumberFormat="1" applyFont="1" applyFill="1" applyBorder="1" applyAlignment="1" applyProtection="1">
      <alignment horizontal="center" vertical="center"/>
    </xf>
    <xf numFmtId="165" fontId="3" fillId="5" borderId="14" xfId="4" applyNumberFormat="1" applyFont="1" applyFill="1" applyBorder="1" applyAlignment="1" applyProtection="1">
      <alignment horizontal="left" vertical="center"/>
    </xf>
    <xf numFmtId="0" fontId="17" fillId="0" borderId="0" xfId="1" applyFont="1" applyFill="1" applyBorder="1" applyAlignment="1">
      <alignment vertical="center"/>
    </xf>
    <xf numFmtId="0" fontId="1" fillId="7" borderId="7" xfId="0" applyFont="1" applyFill="1" applyBorder="1" applyAlignment="1">
      <alignment vertical="center" wrapText="1"/>
    </xf>
    <xf numFmtId="0" fontId="1" fillId="7" borderId="1" xfId="0" applyFont="1" applyFill="1" applyBorder="1" applyAlignment="1">
      <alignment vertical="center" wrapText="1"/>
    </xf>
    <xf numFmtId="0" fontId="1" fillId="7" borderId="5" xfId="0" applyFont="1" applyFill="1" applyBorder="1" applyAlignment="1">
      <alignment vertical="center" wrapText="1"/>
    </xf>
    <xf numFmtId="0" fontId="6" fillId="0" borderId="0" xfId="2" applyFont="1" applyBorder="1" applyAlignment="1" applyProtection="1">
      <alignment horizontal="left" vertical="center"/>
    </xf>
    <xf numFmtId="165" fontId="7" fillId="5" borderId="15" xfId="4" applyNumberFormat="1" applyFont="1" applyFill="1" applyBorder="1" applyAlignment="1" applyProtection="1">
      <alignment horizontal="left" vertical="center"/>
    </xf>
    <xf numFmtId="0" fontId="1" fillId="0" borderId="0" xfId="1" applyFont="1" applyFill="1" applyAlignment="1">
      <alignment horizontal="left" vertical="center"/>
    </xf>
    <xf numFmtId="164" fontId="5" fillId="6" borderId="4" xfId="2" applyNumberFormat="1" applyFont="1" applyFill="1" applyBorder="1" applyAlignment="1" applyProtection="1">
      <alignment horizontal="center" vertical="center" wrapText="1"/>
    </xf>
    <xf numFmtId="164" fontId="5" fillId="6" borderId="13" xfId="2" applyNumberFormat="1" applyFont="1" applyFill="1" applyBorder="1" applyAlignment="1" applyProtection="1">
      <alignment horizontal="center" vertical="center" wrapText="1"/>
    </xf>
    <xf numFmtId="164" fontId="5" fillId="6" borderId="9" xfId="2" applyNumberFormat="1" applyFont="1" applyFill="1" applyBorder="1" applyAlignment="1" applyProtection="1">
      <alignment horizontal="center" vertical="center" wrapText="1"/>
    </xf>
    <xf numFmtId="164" fontId="5" fillId="6" borderId="11" xfId="2" applyNumberFormat="1" applyFont="1" applyFill="1" applyBorder="1" applyAlignment="1" applyProtection="1">
      <alignment horizontal="center" vertical="center" wrapText="1"/>
    </xf>
    <xf numFmtId="165" fontId="3" fillId="5" borderId="17" xfId="4" applyNumberFormat="1" applyFont="1" applyFill="1" applyBorder="1" applyAlignment="1" applyProtection="1">
      <alignment horizontal="left" vertical="center"/>
    </xf>
    <xf numFmtId="165" fontId="3" fillId="5" borderId="18" xfId="4" applyNumberFormat="1" applyFont="1" applyFill="1" applyBorder="1" applyAlignment="1" applyProtection="1">
      <alignment horizontal="center" vertical="center"/>
    </xf>
    <xf numFmtId="165" fontId="3" fillId="5" borderId="18" xfId="4" applyNumberFormat="1" applyFont="1" applyFill="1" applyBorder="1" applyAlignment="1" applyProtection="1">
      <alignment horizontal="left" vertical="center" wrapText="1"/>
    </xf>
    <xf numFmtId="165" fontId="3" fillId="5" borderId="18" xfId="4" applyNumberFormat="1" applyFont="1" applyFill="1" applyBorder="1" applyAlignment="1" applyProtection="1">
      <alignment horizontal="left" vertical="center"/>
    </xf>
    <xf numFmtId="165" fontId="7" fillId="5" borderId="18" xfId="4" applyNumberFormat="1" applyFont="1" applyFill="1" applyBorder="1" applyAlignment="1" applyProtection="1">
      <alignment horizontal="left" vertical="center"/>
    </xf>
    <xf numFmtId="49" fontId="3" fillId="5" borderId="18" xfId="4" applyNumberFormat="1" applyFont="1" applyFill="1" applyBorder="1" applyAlignment="1" applyProtection="1">
      <alignment horizontal="left" vertical="center"/>
    </xf>
    <xf numFmtId="165" fontId="3" fillId="5" borderId="20" xfId="4" applyNumberFormat="1" applyFont="1" applyFill="1" applyBorder="1" applyAlignment="1" applyProtection="1">
      <alignment horizontal="left" vertical="center"/>
    </xf>
    <xf numFmtId="165" fontId="3" fillId="5" borderId="21" xfId="4" applyNumberFormat="1" applyFont="1" applyFill="1" applyBorder="1" applyAlignment="1" applyProtection="1">
      <alignment horizontal="center" vertical="center"/>
    </xf>
    <xf numFmtId="165" fontId="3" fillId="5" borderId="21" xfId="4" applyNumberFormat="1" applyFont="1" applyFill="1" applyBorder="1" applyAlignment="1" applyProtection="1">
      <alignment horizontal="left" vertical="center" wrapText="1"/>
    </xf>
    <xf numFmtId="165" fontId="3" fillId="5" borderId="21" xfId="4" applyNumberFormat="1" applyFont="1" applyFill="1" applyBorder="1" applyAlignment="1" applyProtection="1">
      <alignment horizontal="left" vertical="center"/>
    </xf>
    <xf numFmtId="165" fontId="7" fillId="5" borderId="21" xfId="4" applyNumberFormat="1" applyFont="1" applyFill="1" applyBorder="1" applyAlignment="1" applyProtection="1">
      <alignment horizontal="left" vertical="center"/>
    </xf>
    <xf numFmtId="49" fontId="3" fillId="5" borderId="21" xfId="4" applyNumberFormat="1" applyFont="1" applyFill="1" applyBorder="1" applyAlignment="1" applyProtection="1">
      <alignment horizontal="left" vertical="center"/>
    </xf>
    <xf numFmtId="0" fontId="1" fillId="0" borderId="1" xfId="0" applyFont="1" applyBorder="1" applyAlignment="1">
      <alignment horizontal="left" vertical="center" wrapText="1"/>
    </xf>
    <xf numFmtId="3" fontId="1" fillId="0" borderId="1" xfId="1" applyNumberFormat="1" applyFill="1" applyBorder="1" applyAlignment="1" applyProtection="1">
      <alignment horizontal="center" vertical="center"/>
    </xf>
    <xf numFmtId="165" fontId="1" fillId="0" borderId="7" xfId="0" applyNumberFormat="1" applyFont="1" applyBorder="1" applyAlignment="1">
      <alignment horizontal="center" vertical="center" wrapText="1"/>
    </xf>
    <xf numFmtId="0" fontId="1" fillId="0" borderId="7" xfId="0" applyFont="1" applyBorder="1" applyAlignment="1">
      <alignment horizontal="left" vertical="center" wrapText="1"/>
    </xf>
    <xf numFmtId="0" fontId="1" fillId="5" borderId="7" xfId="0" applyFont="1" applyFill="1" applyBorder="1" applyAlignment="1">
      <alignment horizontal="left" vertical="center" wrapText="1"/>
    </xf>
    <xf numFmtId="49" fontId="6" fillId="7" borderId="7" xfId="2" applyNumberFormat="1" applyFont="1" applyFill="1" applyBorder="1" applyAlignment="1" applyProtection="1">
      <alignment horizontal="left" vertical="center" wrapText="1"/>
    </xf>
    <xf numFmtId="3" fontId="1" fillId="0" borderId="7" xfId="1" applyNumberFormat="1" applyFill="1" applyBorder="1" applyAlignment="1" applyProtection="1">
      <alignment horizontal="center" vertical="center"/>
    </xf>
    <xf numFmtId="164" fontId="6" fillId="6" borderId="9" xfId="2" applyNumberFormat="1" applyFont="1" applyFill="1" applyBorder="1" applyAlignment="1" applyProtection="1">
      <alignment horizontal="center" vertical="center" wrapText="1"/>
    </xf>
    <xf numFmtId="0" fontId="1" fillId="0" borderId="5" xfId="0" applyFont="1" applyBorder="1" applyAlignment="1">
      <alignment horizontal="left" vertical="center" wrapText="1"/>
    </xf>
    <xf numFmtId="0" fontId="1" fillId="7" borderId="5" xfId="0" applyFont="1" applyFill="1" applyBorder="1" applyAlignment="1">
      <alignment horizontal="left" vertical="center" wrapText="1"/>
    </xf>
    <xf numFmtId="0" fontId="1" fillId="5" borderId="5" xfId="0" applyFont="1" applyFill="1" applyBorder="1" applyAlignment="1">
      <alignment horizontal="left" vertical="center" wrapText="1"/>
    </xf>
    <xf numFmtId="3" fontId="1" fillId="0" borderId="5" xfId="1" applyNumberFormat="1" applyFill="1" applyBorder="1" applyAlignment="1" applyProtection="1">
      <alignment horizontal="center" vertical="center"/>
    </xf>
    <xf numFmtId="165" fontId="3" fillId="5" borderId="26" xfId="4" applyNumberFormat="1" applyFont="1" applyFill="1" applyBorder="1" applyAlignment="1" applyProtection="1">
      <alignment horizontal="left" vertical="center"/>
    </xf>
    <xf numFmtId="165" fontId="3" fillId="5" borderId="0" xfId="4" applyNumberFormat="1" applyFont="1" applyFill="1" applyBorder="1" applyAlignment="1" applyProtection="1">
      <alignment horizontal="center" vertical="center"/>
    </xf>
    <xf numFmtId="165" fontId="3" fillId="5" borderId="0" xfId="4" applyNumberFormat="1" applyFont="1" applyFill="1" applyBorder="1" applyAlignment="1" applyProtection="1">
      <alignment horizontal="left" vertical="center" wrapText="1"/>
    </xf>
    <xf numFmtId="165" fontId="3" fillId="5" borderId="0" xfId="4" applyNumberFormat="1" applyFont="1" applyFill="1" applyBorder="1" applyAlignment="1" applyProtection="1">
      <alignment horizontal="left" vertical="center"/>
    </xf>
    <xf numFmtId="165" fontId="7" fillId="5" borderId="0" xfId="4" applyNumberFormat="1" applyFont="1" applyFill="1" applyBorder="1" applyAlignment="1" applyProtection="1">
      <alignment horizontal="left" vertical="center"/>
    </xf>
    <xf numFmtId="49" fontId="3" fillId="5" borderId="0" xfId="4" applyNumberFormat="1" applyFont="1" applyFill="1" applyBorder="1" applyAlignment="1" applyProtection="1">
      <alignment horizontal="left" vertical="center"/>
    </xf>
    <xf numFmtId="165" fontId="1" fillId="0" borderId="1" xfId="1" applyNumberFormat="1" applyFont="1" applyBorder="1" applyAlignment="1">
      <alignment horizontal="center" vertical="center" wrapText="1"/>
    </xf>
    <xf numFmtId="0" fontId="1" fillId="0" borderId="1" xfId="1" applyBorder="1" applyAlignment="1">
      <alignment horizontal="left" vertical="center" wrapText="1"/>
    </xf>
    <xf numFmtId="0" fontId="1" fillId="5" borderId="1" xfId="1" applyFill="1" applyBorder="1" applyAlignment="1">
      <alignment horizontal="left" vertical="center" wrapText="1"/>
    </xf>
    <xf numFmtId="0" fontId="1" fillId="7" borderId="1" xfId="1" applyFont="1" applyFill="1" applyBorder="1" applyAlignment="1">
      <alignment horizontal="left" vertical="center" wrapText="1"/>
    </xf>
    <xf numFmtId="165" fontId="1" fillId="0" borderId="7" xfId="1" applyNumberFormat="1" applyFont="1" applyBorder="1" applyAlignment="1">
      <alignment horizontal="center" vertical="center" wrapText="1"/>
    </xf>
    <xf numFmtId="0" fontId="1" fillId="0" borderId="7" xfId="1" applyBorder="1" applyAlignment="1">
      <alignment horizontal="left" vertical="center" wrapText="1"/>
    </xf>
    <xf numFmtId="0" fontId="1" fillId="5" borderId="7" xfId="1" applyFill="1" applyBorder="1" applyAlignment="1">
      <alignment horizontal="left" vertical="center" wrapText="1"/>
    </xf>
    <xf numFmtId="0" fontId="1" fillId="7" borderId="7" xfId="1" applyFont="1" applyFill="1" applyBorder="1" applyAlignment="1">
      <alignment horizontal="left" vertical="center" wrapText="1"/>
    </xf>
    <xf numFmtId="0" fontId="6" fillId="0" borderId="0" xfId="2" applyFont="1" applyAlignment="1" applyProtection="1">
      <alignment horizontal="center" vertical="center"/>
    </xf>
    <xf numFmtId="164" fontId="6" fillId="0" borderId="0" xfId="1" applyNumberFormat="1" applyFont="1" applyFill="1" applyAlignment="1" applyProtection="1">
      <alignment horizontal="center" vertical="center"/>
    </xf>
    <xf numFmtId="164" fontId="6" fillId="0" borderId="0" xfId="1" applyNumberFormat="1" applyFont="1" applyFill="1" applyAlignment="1" applyProtection="1">
      <alignment horizontal="center" vertical="center"/>
      <protection locked="0"/>
    </xf>
    <xf numFmtId="0" fontId="6" fillId="0" borderId="7" xfId="1" applyFont="1" applyFill="1" applyBorder="1" applyAlignment="1" applyProtection="1">
      <alignment horizontal="center" vertical="center"/>
    </xf>
    <xf numFmtId="0" fontId="6" fillId="0" borderId="1" xfId="1" applyFont="1" applyFill="1" applyBorder="1" applyAlignment="1" applyProtection="1">
      <alignment horizontal="center" vertical="center"/>
    </xf>
    <xf numFmtId="0" fontId="6" fillId="0" borderId="5" xfId="1" applyFont="1" applyFill="1" applyBorder="1" applyAlignment="1" applyProtection="1">
      <alignment horizontal="center" vertical="center"/>
    </xf>
    <xf numFmtId="165" fontId="16" fillId="0" borderId="1" xfId="0" applyNumberFormat="1" applyFont="1" applyBorder="1" applyAlignment="1">
      <alignment horizontal="center" vertical="center" wrapText="1"/>
    </xf>
    <xf numFmtId="0" fontId="1" fillId="5" borderId="28" xfId="1" applyFill="1" applyBorder="1" applyAlignment="1">
      <alignment horizontal="left" vertical="center" wrapText="1"/>
    </xf>
    <xf numFmtId="165" fontId="16" fillId="0" borderId="5" xfId="0" applyNumberFormat="1" applyFont="1" applyBorder="1" applyAlignment="1">
      <alignment horizontal="center" vertical="center" wrapText="1"/>
    </xf>
    <xf numFmtId="0" fontId="1" fillId="5" borderId="5" xfId="1" applyFill="1" applyBorder="1" applyAlignment="1">
      <alignment horizontal="left" vertical="center" wrapText="1"/>
    </xf>
    <xf numFmtId="165" fontId="1" fillId="0" borderId="5" xfId="0" applyNumberFormat="1" applyFont="1" applyBorder="1" applyAlignment="1">
      <alignment horizontal="center" vertical="center" wrapText="1"/>
    </xf>
    <xf numFmtId="165" fontId="16" fillId="0" borderId="7" xfId="0" applyNumberFormat="1" applyFont="1" applyBorder="1" applyAlignment="1">
      <alignment horizontal="center" vertical="center" wrapText="1"/>
    </xf>
    <xf numFmtId="0" fontId="1" fillId="0" borderId="3" xfId="0" applyFont="1" applyBorder="1" applyAlignment="1">
      <alignment vertical="center" wrapText="1"/>
    </xf>
    <xf numFmtId="0" fontId="1" fillId="7" borderId="3" xfId="0" applyFont="1" applyFill="1" applyBorder="1" applyAlignment="1">
      <alignment vertical="center" wrapText="1"/>
    </xf>
    <xf numFmtId="3" fontId="5" fillId="2" borderId="3" xfId="2" applyNumberFormat="1" applyFont="1" applyFill="1" applyBorder="1" applyAlignment="1" applyProtection="1">
      <alignment horizontal="center" vertical="center" wrapText="1"/>
      <protection locked="0"/>
    </xf>
    <xf numFmtId="0" fontId="6" fillId="0" borderId="3" xfId="1" applyFont="1" applyFill="1" applyBorder="1" applyAlignment="1" applyProtection="1">
      <alignment horizontal="center" vertical="center"/>
    </xf>
    <xf numFmtId="0" fontId="1" fillId="5" borderId="3" xfId="0" applyFont="1" applyFill="1" applyBorder="1" applyAlignment="1">
      <alignment vertical="center" wrapText="1"/>
    </xf>
    <xf numFmtId="165" fontId="3" fillId="5" borderId="18" xfId="4" applyNumberFormat="1" applyFont="1" applyFill="1" applyBorder="1" applyAlignment="1" applyProtection="1">
      <alignment horizontal="center" vertical="center" wrapText="1"/>
    </xf>
    <xf numFmtId="165" fontId="1" fillId="0" borderId="1" xfId="0" applyNumberFormat="1" applyFont="1" applyBorder="1" applyAlignment="1">
      <alignment horizontal="center" vertical="center" wrapText="1"/>
    </xf>
    <xf numFmtId="165" fontId="3" fillId="5" borderId="0" xfId="4" applyNumberFormat="1" applyFont="1" applyFill="1" applyBorder="1" applyAlignment="1" applyProtection="1">
      <alignment horizontal="center" vertical="center" wrapText="1"/>
    </xf>
    <xf numFmtId="165" fontId="3" fillId="5" borderId="21" xfId="4" applyNumberFormat="1" applyFont="1" applyFill="1" applyBorder="1" applyAlignment="1" applyProtection="1">
      <alignment horizontal="center" vertical="center" wrapText="1"/>
    </xf>
    <xf numFmtId="165" fontId="3" fillId="5" borderId="15" xfId="4" applyNumberFormat="1" applyFont="1" applyFill="1" applyBorder="1" applyAlignment="1" applyProtection="1">
      <alignment horizontal="center" vertical="center" wrapText="1"/>
    </xf>
    <xf numFmtId="0" fontId="6" fillId="0" borderId="1" xfId="0" applyFont="1" applyBorder="1" applyAlignment="1">
      <alignment vertical="center" wrapText="1"/>
    </xf>
    <xf numFmtId="0" fontId="1" fillId="5" borderId="7" xfId="0" applyFont="1" applyFill="1" applyBorder="1" applyAlignment="1">
      <alignment vertical="center" wrapText="1"/>
    </xf>
    <xf numFmtId="3" fontId="1" fillId="0" borderId="3" xfId="1" applyNumberFormat="1" applyFill="1" applyBorder="1" applyAlignment="1" applyProtection="1">
      <alignment horizontal="center" vertical="center"/>
    </xf>
    <xf numFmtId="165" fontId="16" fillId="0" borderId="3" xfId="0" applyNumberFormat="1" applyFont="1" applyBorder="1" applyAlignment="1">
      <alignment horizontal="center" vertical="center" wrapText="1"/>
    </xf>
    <xf numFmtId="0" fontId="1" fillId="5" borderId="3" xfId="1" applyFill="1" applyBorder="1" applyAlignment="1">
      <alignment horizontal="left" vertical="center" wrapText="1"/>
    </xf>
    <xf numFmtId="0" fontId="1" fillId="0" borderId="28" xfId="0" applyFont="1" applyBorder="1" applyAlignment="1">
      <alignment vertical="center" wrapText="1"/>
    </xf>
    <xf numFmtId="0" fontId="1" fillId="7" borderId="28" xfId="0" applyFont="1" applyFill="1" applyBorder="1" applyAlignment="1">
      <alignment vertical="center" wrapText="1"/>
    </xf>
    <xf numFmtId="0" fontId="1" fillId="0" borderId="1" xfId="0" applyFont="1" applyBorder="1" applyAlignment="1">
      <alignment horizontal="center" vertical="center" wrapText="1"/>
    </xf>
    <xf numFmtId="165" fontId="19" fillId="5" borderId="21" xfId="4" applyNumberFormat="1" applyFont="1" applyFill="1" applyBorder="1" applyAlignment="1" applyProtection="1">
      <alignment horizontal="left" vertical="center"/>
    </xf>
    <xf numFmtId="0" fontId="1" fillId="2" borderId="1" xfId="2" applyFont="1" applyFill="1" applyBorder="1" applyAlignment="1" applyProtection="1">
      <alignment vertical="center" wrapText="1"/>
      <protection locked="0"/>
    </xf>
    <xf numFmtId="164" fontId="1" fillId="2" borderId="1" xfId="2" applyNumberFormat="1" applyFont="1" applyFill="1" applyBorder="1" applyAlignment="1" applyProtection="1">
      <alignment horizontal="center" vertical="center" wrapText="1"/>
      <protection locked="0"/>
    </xf>
    <xf numFmtId="0" fontId="1" fillId="5" borderId="1" xfId="0" applyFont="1" applyFill="1" applyBorder="1" applyAlignment="1">
      <alignment vertical="center" wrapText="1"/>
    </xf>
    <xf numFmtId="0" fontId="1" fillId="5" borderId="28" xfId="0" applyFont="1" applyFill="1" applyBorder="1" applyAlignment="1">
      <alignment vertical="center" wrapText="1"/>
    </xf>
    <xf numFmtId="0" fontId="13" fillId="0" borderId="0" xfId="2" applyFont="1" applyBorder="1" applyAlignment="1" applyProtection="1">
      <alignment horizontal="left" vertical="center"/>
    </xf>
    <xf numFmtId="166" fontId="1" fillId="0" borderId="0" xfId="1" applyNumberFormat="1" applyFill="1" applyAlignment="1" applyProtection="1">
      <alignment horizontal="center" vertical="center"/>
    </xf>
    <xf numFmtId="166" fontId="5" fillId="6" borderId="7" xfId="2" applyNumberFormat="1" applyFont="1" applyFill="1" applyBorder="1" applyAlignment="1" applyProtection="1">
      <alignment horizontal="center" vertical="center" wrapText="1"/>
      <protection locked="0"/>
    </xf>
    <xf numFmtId="166" fontId="5" fillId="6" borderId="1" xfId="2" applyNumberFormat="1" applyFont="1" applyFill="1" applyBorder="1" applyAlignment="1" applyProtection="1">
      <alignment horizontal="center" vertical="center" wrapText="1"/>
      <protection locked="0"/>
    </xf>
    <xf numFmtId="166" fontId="5" fillId="6" borderId="5" xfId="2" applyNumberFormat="1" applyFont="1" applyFill="1" applyBorder="1" applyAlignment="1" applyProtection="1">
      <alignment horizontal="center" vertical="center" wrapText="1"/>
      <protection locked="0"/>
    </xf>
    <xf numFmtId="166" fontId="5" fillId="6" borderId="3" xfId="2" applyNumberFormat="1" applyFont="1" applyFill="1" applyBorder="1" applyAlignment="1" applyProtection="1">
      <alignment horizontal="center" vertical="center" wrapText="1"/>
      <protection locked="0"/>
    </xf>
    <xf numFmtId="166" fontId="1" fillId="0" borderId="0" xfId="1" applyNumberFormat="1" applyFill="1" applyAlignment="1">
      <alignment horizontal="center" vertical="center"/>
    </xf>
    <xf numFmtId="0" fontId="1" fillId="7" borderId="28" xfId="0" applyFont="1"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6" fillId="5" borderId="3" xfId="0" applyFont="1" applyFill="1" applyBorder="1" applyAlignment="1">
      <alignment vertical="center" wrapText="1"/>
    </xf>
    <xf numFmtId="0" fontId="6" fillId="0" borderId="28" xfId="0" applyFont="1" applyBorder="1" applyAlignment="1">
      <alignment vertical="center" wrapText="1"/>
    </xf>
    <xf numFmtId="0" fontId="6" fillId="5" borderId="28" xfId="0" applyFont="1" applyFill="1" applyBorder="1" applyAlignment="1">
      <alignment vertical="center" wrapText="1"/>
    </xf>
    <xf numFmtId="0" fontId="6" fillId="5" borderId="1" xfId="0" applyFont="1" applyFill="1" applyBorder="1" applyAlignment="1">
      <alignment vertical="center" wrapText="1"/>
    </xf>
    <xf numFmtId="0" fontId="6" fillId="5" borderId="7" xfId="0" applyFont="1" applyFill="1" applyBorder="1" applyAlignment="1">
      <alignment vertical="center" wrapText="1"/>
    </xf>
    <xf numFmtId="0" fontId="6" fillId="0" borderId="0" xfId="1" applyFont="1" applyFill="1" applyAlignment="1">
      <alignment horizontal="left" vertical="center"/>
    </xf>
    <xf numFmtId="0" fontId="6" fillId="0" borderId="28" xfId="0" applyFont="1" applyBorder="1" applyAlignment="1">
      <alignment horizontal="left" vertical="center" wrapText="1"/>
    </xf>
    <xf numFmtId="0" fontId="6" fillId="0" borderId="31" xfId="0" applyFont="1" applyBorder="1" applyAlignment="1">
      <alignment vertical="center" wrapText="1"/>
    </xf>
    <xf numFmtId="0" fontId="1" fillId="0" borderId="0" xfId="1" applyAlignment="1">
      <alignment vertical="center"/>
    </xf>
    <xf numFmtId="49" fontId="1" fillId="7" borderId="1" xfId="2" applyNumberFormat="1" applyFont="1" applyFill="1" applyBorder="1" applyAlignment="1">
      <alignment vertical="center" wrapText="1"/>
    </xf>
    <xf numFmtId="0" fontId="10" fillId="0" borderId="0" xfId="2" applyFont="1" applyFill="1" applyBorder="1" applyAlignment="1" applyProtection="1">
      <alignment horizontal="left" vertical="center" wrapText="1"/>
    </xf>
    <xf numFmtId="3" fontId="12" fillId="0" borderId="0" xfId="2" applyNumberFormat="1" applyFont="1" applyAlignment="1" applyProtection="1">
      <alignment horizontal="center" vertical="center" wrapText="1"/>
    </xf>
    <xf numFmtId="3" fontId="3" fillId="5" borderId="18" xfId="4" applyNumberFormat="1" applyFont="1" applyFill="1" applyBorder="1" applyAlignment="1" applyProtection="1">
      <alignment horizontal="center" vertical="center"/>
    </xf>
    <xf numFmtId="164" fontId="3" fillId="5" borderId="18" xfId="4" applyNumberFormat="1" applyFont="1" applyFill="1" applyBorder="1" applyAlignment="1" applyProtection="1">
      <alignment horizontal="center" vertical="center"/>
    </xf>
    <xf numFmtId="3" fontId="3" fillId="5" borderId="0" xfId="4" applyNumberFormat="1" applyFont="1" applyFill="1" applyBorder="1" applyAlignment="1" applyProtection="1">
      <alignment horizontal="center" vertical="center"/>
    </xf>
    <xf numFmtId="164" fontId="3" fillId="5" borderId="0" xfId="4" applyNumberFormat="1" applyFont="1" applyFill="1" applyBorder="1" applyAlignment="1" applyProtection="1">
      <alignment horizontal="center" vertical="center"/>
    </xf>
    <xf numFmtId="3" fontId="3" fillId="5" borderId="21" xfId="4" applyNumberFormat="1" applyFont="1" applyFill="1" applyBorder="1" applyAlignment="1" applyProtection="1">
      <alignment horizontal="center" vertical="center"/>
    </xf>
    <xf numFmtId="164" fontId="3" fillId="5" borderId="21" xfId="4" applyNumberFormat="1" applyFont="1" applyFill="1" applyBorder="1" applyAlignment="1" applyProtection="1">
      <alignment horizontal="center" vertical="center"/>
    </xf>
    <xf numFmtId="3" fontId="3" fillId="5" borderId="15" xfId="4" applyNumberFormat="1" applyFont="1" applyFill="1" applyBorder="1" applyAlignment="1" applyProtection="1">
      <alignment horizontal="center" vertical="center"/>
    </xf>
    <xf numFmtId="164" fontId="3" fillId="5" borderId="15" xfId="4" applyNumberFormat="1" applyFont="1" applyFill="1" applyBorder="1" applyAlignment="1" applyProtection="1">
      <alignment horizontal="center" vertical="center"/>
    </xf>
    <xf numFmtId="3" fontId="1" fillId="0" borderId="1" xfId="1" applyNumberFormat="1" applyBorder="1" applyAlignment="1">
      <alignment horizontal="center" vertical="center"/>
    </xf>
    <xf numFmtId="0" fontId="6" fillId="0" borderId="1" xfId="1" applyFont="1" applyBorder="1" applyAlignment="1">
      <alignment horizontal="center" vertical="center"/>
    </xf>
    <xf numFmtId="0" fontId="5" fillId="0" borderId="0" xfId="2" applyAlignment="1" applyProtection="1">
      <alignment horizontal="center" vertical="center"/>
    </xf>
    <xf numFmtId="166" fontId="12" fillId="0" borderId="0" xfId="5" applyNumberFormat="1" applyFont="1" applyAlignment="1" applyProtection="1">
      <alignment horizontal="center" vertical="center" wrapText="1"/>
    </xf>
    <xf numFmtId="164" fontId="5" fillId="0" borderId="0" xfId="2" applyNumberFormat="1" applyAlignment="1" applyProtection="1">
      <alignment horizontal="center" vertical="center"/>
    </xf>
    <xf numFmtId="166" fontId="3" fillId="5" borderId="18" xfId="4" applyNumberFormat="1" applyFont="1" applyFill="1" applyBorder="1" applyAlignment="1" applyProtection="1">
      <alignment horizontal="center" vertical="center"/>
    </xf>
    <xf numFmtId="164" fontId="3" fillId="5" borderId="19" xfId="4" applyNumberFormat="1" applyFont="1" applyFill="1" applyBorder="1" applyAlignment="1" applyProtection="1">
      <alignment horizontal="center" vertical="center"/>
    </xf>
    <xf numFmtId="166" fontId="3" fillId="5" borderId="0" xfId="4" applyNumberFormat="1" applyFont="1" applyFill="1" applyBorder="1" applyAlignment="1" applyProtection="1">
      <alignment horizontal="center" vertical="center"/>
    </xf>
    <xf numFmtId="164" fontId="3" fillId="5" borderId="27" xfId="4" applyNumberFormat="1" applyFont="1" applyFill="1" applyBorder="1" applyAlignment="1" applyProtection="1">
      <alignment horizontal="center" vertical="center"/>
    </xf>
    <xf numFmtId="166" fontId="3" fillId="5" borderId="21" xfId="4" applyNumberFormat="1" applyFont="1" applyFill="1" applyBorder="1" applyAlignment="1" applyProtection="1">
      <alignment horizontal="center" vertical="center"/>
    </xf>
    <xf numFmtId="164" fontId="3" fillId="5" borderId="25" xfId="4" applyNumberFormat="1" applyFont="1" applyFill="1" applyBorder="1" applyAlignment="1" applyProtection="1">
      <alignment horizontal="center" vertical="center"/>
    </xf>
    <xf numFmtId="166" fontId="3" fillId="5" borderId="15" xfId="4" applyNumberFormat="1" applyFont="1" applyFill="1" applyBorder="1" applyAlignment="1" applyProtection="1">
      <alignment horizontal="center" vertical="center"/>
    </xf>
    <xf numFmtId="164" fontId="3" fillId="5" borderId="16" xfId="4" applyNumberFormat="1" applyFont="1" applyFill="1" applyBorder="1" applyAlignment="1" applyProtection="1">
      <alignment horizontal="center" vertical="center"/>
    </xf>
    <xf numFmtId="164" fontId="1" fillId="6" borderId="1" xfId="2" applyNumberFormat="1" applyFont="1" applyFill="1" applyBorder="1" applyAlignment="1" applyProtection="1">
      <alignment horizontal="center" vertical="center" wrapText="1"/>
      <protection locked="0"/>
    </xf>
    <xf numFmtId="164" fontId="1" fillId="6" borderId="9" xfId="2" applyNumberFormat="1" applyFont="1" applyFill="1" applyBorder="1" applyAlignment="1">
      <alignment horizontal="center" vertical="center" wrapText="1"/>
    </xf>
    <xf numFmtId="164" fontId="6" fillId="0" borderId="0" xfId="1" applyNumberFormat="1" applyFont="1" applyFill="1" applyAlignment="1">
      <alignment horizontal="center" vertical="center"/>
    </xf>
    <xf numFmtId="165" fontId="4" fillId="0" borderId="1" xfId="0" applyNumberFormat="1" applyFont="1" applyBorder="1" applyAlignment="1">
      <alignment horizontal="center" vertical="center" wrapText="1"/>
    </xf>
    <xf numFmtId="1" fontId="1" fillId="0" borderId="35" xfId="1" applyNumberFormat="1" applyFill="1" applyBorder="1" applyAlignment="1" applyProtection="1">
      <alignment horizontal="center" vertical="center"/>
    </xf>
    <xf numFmtId="165" fontId="1" fillId="0" borderId="28" xfId="1" applyNumberFormat="1" applyFont="1" applyBorder="1" applyAlignment="1">
      <alignment horizontal="center" vertical="center" wrapText="1"/>
    </xf>
    <xf numFmtId="0" fontId="1" fillId="7" borderId="28" xfId="1" applyFont="1" applyFill="1" applyBorder="1" applyAlignment="1">
      <alignment horizontal="left" vertical="center" wrapText="1"/>
    </xf>
    <xf numFmtId="0" fontId="1" fillId="0" borderId="28" xfId="1" applyFont="1" applyFill="1" applyBorder="1" applyAlignment="1" applyProtection="1">
      <alignment horizontal="center" vertical="center" wrapText="1"/>
    </xf>
    <xf numFmtId="3" fontId="5" fillId="2" borderId="28" xfId="2" applyNumberFormat="1" applyFont="1" applyFill="1" applyBorder="1" applyAlignment="1" applyProtection="1">
      <alignment horizontal="center" vertical="center" wrapText="1"/>
      <protection locked="0"/>
    </xf>
    <xf numFmtId="3" fontId="1" fillId="0" borderId="28" xfId="1" applyNumberFormat="1" applyFill="1" applyBorder="1" applyAlignment="1" applyProtection="1">
      <alignment horizontal="center" vertical="center"/>
    </xf>
    <xf numFmtId="0" fontId="6" fillId="0" borderId="28" xfId="1" applyFont="1" applyFill="1" applyBorder="1" applyAlignment="1" applyProtection="1">
      <alignment horizontal="center" vertical="center"/>
    </xf>
    <xf numFmtId="164" fontId="5" fillId="2" borderId="28" xfId="2" applyNumberFormat="1" applyFont="1" applyFill="1" applyBorder="1" applyAlignment="1" applyProtection="1">
      <alignment horizontal="center" vertical="center" wrapText="1"/>
      <protection locked="0"/>
    </xf>
    <xf numFmtId="166" fontId="5" fillId="6" borderId="28" xfId="2" applyNumberFormat="1" applyFont="1" applyFill="1" applyBorder="1" applyAlignment="1" applyProtection="1">
      <alignment horizontal="center" vertical="center" wrapText="1"/>
      <protection locked="0"/>
    </xf>
    <xf numFmtId="165" fontId="16" fillId="0" borderId="28" xfId="0" applyNumberFormat="1" applyFont="1" applyBorder="1" applyAlignment="1">
      <alignment horizontal="center" vertical="center" wrapText="1"/>
    </xf>
    <xf numFmtId="164" fontId="5" fillId="6" borderId="36" xfId="2" applyNumberFormat="1" applyFont="1" applyFill="1" applyBorder="1" applyAlignment="1" applyProtection="1">
      <alignment horizontal="center" vertical="center" wrapText="1"/>
    </xf>
    <xf numFmtId="0" fontId="13" fillId="0" borderId="0" xfId="2" applyFont="1" applyBorder="1" applyAlignment="1" applyProtection="1">
      <alignment horizontal="left" vertical="center"/>
    </xf>
    <xf numFmtId="0" fontId="7" fillId="2" borderId="0" xfId="2" applyFont="1" applyFill="1" applyAlignment="1" applyProtection="1">
      <alignment vertical="center" wrapText="1"/>
      <protection locked="0"/>
    </xf>
    <xf numFmtId="0" fontId="5" fillId="2" borderId="1" xfId="2" applyFill="1" applyBorder="1" applyAlignment="1" applyProtection="1">
      <alignment vertical="center" wrapText="1"/>
      <protection locked="0"/>
    </xf>
    <xf numFmtId="49" fontId="6" fillId="7" borderId="22" xfId="2" applyNumberFormat="1" applyFont="1" applyFill="1" applyBorder="1" applyAlignment="1">
      <alignment horizontal="center" vertical="center" wrapText="1"/>
    </xf>
    <xf numFmtId="0" fontId="6" fillId="0" borderId="0" xfId="2" applyFont="1" applyBorder="1" applyAlignment="1" applyProtection="1">
      <alignment horizontal="center" vertical="center"/>
    </xf>
    <xf numFmtId="0" fontId="1" fillId="5" borderId="7"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28" xfId="1" applyFont="1" applyFill="1" applyBorder="1" applyAlignment="1">
      <alignment horizontal="center" vertical="center" wrapText="1"/>
    </xf>
    <xf numFmtId="0" fontId="1" fillId="5" borderId="1" xfId="1"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5" borderId="5" xfId="1" applyFont="1" applyFill="1" applyBorder="1" applyAlignment="1">
      <alignment horizontal="center" vertical="center" wrapText="1"/>
    </xf>
    <xf numFmtId="0" fontId="1" fillId="5" borderId="3" xfId="1"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0" borderId="0" xfId="1" applyFont="1" applyFill="1" applyAlignment="1">
      <alignment horizontal="center" vertical="center"/>
    </xf>
    <xf numFmtId="0" fontId="22" fillId="0" borderId="0" xfId="1" applyFont="1" applyAlignment="1">
      <alignment horizontal="left" vertical="center"/>
    </xf>
    <xf numFmtId="0" fontId="21" fillId="0" borderId="0" xfId="1" applyFont="1" applyAlignment="1">
      <alignment horizontal="left" vertical="center"/>
    </xf>
    <xf numFmtId="0" fontId="22" fillId="0" borderId="0" xfId="1" applyFont="1" applyAlignment="1">
      <alignment horizontal="center" vertical="center"/>
    </xf>
    <xf numFmtId="0" fontId="1" fillId="0" borderId="0" xfId="1" applyFont="1" applyFill="1" applyBorder="1" applyAlignment="1">
      <alignment vertical="center"/>
    </xf>
    <xf numFmtId="0" fontId="30" fillId="5" borderId="1" xfId="0" applyFont="1" applyFill="1" applyBorder="1" applyAlignment="1">
      <alignment vertical="center" wrapText="1"/>
    </xf>
    <xf numFmtId="0" fontId="28" fillId="5" borderId="1" xfId="0" applyFont="1" applyFill="1" applyBorder="1" applyAlignment="1">
      <alignment vertical="center" wrapText="1"/>
    </xf>
    <xf numFmtId="3" fontId="1" fillId="2" borderId="1" xfId="2" applyNumberFormat="1" applyFont="1" applyFill="1" applyBorder="1" applyAlignment="1" applyProtection="1">
      <alignment horizontal="center" vertical="center" wrapText="1"/>
      <protection locked="0"/>
    </xf>
    <xf numFmtId="3" fontId="1" fillId="0" borderId="1" xfId="1" applyNumberFormat="1" applyBorder="1" applyAlignment="1">
      <alignment horizontal="center" vertical="center" wrapText="1"/>
    </xf>
    <xf numFmtId="0" fontId="1" fillId="7" borderId="1" xfId="0" applyFont="1" applyFill="1" applyBorder="1" applyAlignment="1">
      <alignment horizontal="left" vertical="center" wrapText="1"/>
    </xf>
    <xf numFmtId="165" fontId="1" fillId="0" borderId="1" xfId="0" applyNumberFormat="1" applyFont="1" applyBorder="1" applyAlignment="1">
      <alignment horizontal="left" vertical="center" wrapText="1"/>
    </xf>
    <xf numFmtId="1" fontId="1" fillId="0" borderId="8" xfId="1" applyNumberFormat="1" applyBorder="1" applyAlignment="1">
      <alignment horizontal="center" vertical="center"/>
    </xf>
    <xf numFmtId="0" fontId="6" fillId="0" borderId="1" xfId="0" applyFont="1" applyBorder="1" applyAlignment="1">
      <alignment horizontal="left" vertical="center" wrapText="1"/>
    </xf>
    <xf numFmtId="164" fontId="1" fillId="6" borderId="36" xfId="2" applyNumberFormat="1" applyFont="1" applyFill="1" applyBorder="1" applyAlignment="1">
      <alignment horizontal="center" vertical="center" wrapText="1"/>
    </xf>
    <xf numFmtId="164" fontId="1" fillId="6" borderId="28" xfId="2" applyNumberFormat="1" applyFont="1" applyFill="1" applyBorder="1" applyAlignment="1" applyProtection="1">
      <alignment horizontal="center" vertical="center" wrapText="1"/>
      <protection locked="0"/>
    </xf>
    <xf numFmtId="164" fontId="1" fillId="2" borderId="28" xfId="2" applyNumberFormat="1" applyFont="1" applyFill="1" applyBorder="1" applyAlignment="1" applyProtection="1">
      <alignment horizontal="center" vertical="center" wrapText="1"/>
      <protection locked="0"/>
    </xf>
    <xf numFmtId="3" fontId="1" fillId="0" borderId="28" xfId="1" applyNumberFormat="1" applyBorder="1" applyAlignment="1">
      <alignment horizontal="center" vertical="center"/>
    </xf>
    <xf numFmtId="3" fontId="1" fillId="2" borderId="28" xfId="2" applyNumberFormat="1" applyFont="1" applyFill="1" applyBorder="1" applyAlignment="1" applyProtection="1">
      <alignment horizontal="center" vertical="center" wrapText="1"/>
      <protection locked="0"/>
    </xf>
    <xf numFmtId="3" fontId="1" fillId="0" borderId="28" xfId="1" applyNumberFormat="1" applyBorder="1" applyAlignment="1">
      <alignment horizontal="center" vertical="center" wrapText="1"/>
    </xf>
    <xf numFmtId="0" fontId="1" fillId="0" borderId="28" xfId="0" applyFont="1" applyBorder="1" applyAlignment="1">
      <alignment horizontal="left" vertical="center" wrapText="1"/>
    </xf>
    <xf numFmtId="165" fontId="1" fillId="0" borderId="28" xfId="0" applyNumberFormat="1" applyFont="1" applyBorder="1" applyAlignment="1">
      <alignment horizontal="left" vertical="center" wrapText="1"/>
    </xf>
    <xf numFmtId="1" fontId="1" fillId="0" borderId="35" xfId="1" applyNumberFormat="1" applyBorder="1" applyAlignment="1">
      <alignment horizontal="center" vertical="center"/>
    </xf>
    <xf numFmtId="164" fontId="1" fillId="2" borderId="31" xfId="2" applyNumberFormat="1" applyFont="1" applyFill="1" applyBorder="1" applyAlignment="1" applyProtection="1">
      <alignment horizontal="center" vertical="center" wrapText="1"/>
      <protection locked="0"/>
    </xf>
    <xf numFmtId="3" fontId="1" fillId="0" borderId="31" xfId="1" applyNumberFormat="1" applyBorder="1" applyAlignment="1">
      <alignment horizontal="center" vertical="center"/>
    </xf>
    <xf numFmtId="0" fontId="28" fillId="5" borderId="5" xfId="0" applyFont="1" applyFill="1" applyBorder="1" applyAlignment="1">
      <alignment vertical="center" wrapText="1"/>
    </xf>
    <xf numFmtId="0" fontId="30" fillId="5" borderId="5" xfId="0" applyFont="1" applyFill="1" applyBorder="1" applyAlignment="1">
      <alignment vertical="center" wrapText="1"/>
    </xf>
    <xf numFmtId="0" fontId="1" fillId="0" borderId="31" xfId="0" applyFont="1" applyBorder="1" applyAlignment="1">
      <alignment vertical="center" wrapText="1"/>
    </xf>
    <xf numFmtId="1" fontId="1" fillId="0" borderId="37" xfId="1" applyNumberFormat="1" applyBorder="1" applyAlignment="1">
      <alignment horizontal="center" vertical="center"/>
    </xf>
    <xf numFmtId="0" fontId="6" fillId="5" borderId="5" xfId="0" applyFont="1" applyFill="1" applyBorder="1" applyAlignment="1">
      <alignment vertical="center" wrapText="1"/>
    </xf>
    <xf numFmtId="0" fontId="1" fillId="5" borderId="5" xfId="0" applyFont="1" applyFill="1" applyBorder="1" applyAlignment="1">
      <alignment vertical="center" wrapText="1"/>
    </xf>
    <xf numFmtId="0" fontId="5" fillId="2" borderId="5" xfId="2" applyFill="1" applyBorder="1" applyAlignment="1" applyProtection="1">
      <alignment vertical="center" wrapText="1"/>
      <protection locked="0"/>
    </xf>
    <xf numFmtId="0" fontId="1" fillId="0" borderId="5" xfId="0" applyFont="1" applyBorder="1" applyAlignment="1">
      <alignment horizontal="center" vertical="center" wrapText="1"/>
    </xf>
    <xf numFmtId="165" fontId="1" fillId="0" borderId="28" xfId="0" applyNumberFormat="1" applyFont="1" applyBorder="1" applyAlignment="1">
      <alignment horizontal="center" vertical="center" wrapText="1"/>
    </xf>
    <xf numFmtId="0" fontId="16" fillId="0" borderId="31" xfId="0" quotePrefix="1" applyFont="1" applyBorder="1" applyAlignment="1">
      <alignment horizontal="center" vertical="center" wrapText="1"/>
    </xf>
    <xf numFmtId="1" fontId="1" fillId="0" borderId="10" xfId="1" applyNumberFormat="1" applyBorder="1" applyAlignment="1">
      <alignment horizontal="center" vertical="center"/>
    </xf>
    <xf numFmtId="0" fontId="1" fillId="2" borderId="5" xfId="2" applyFont="1" applyFill="1" applyBorder="1" applyAlignment="1" applyProtection="1">
      <alignment vertical="center" wrapText="1"/>
      <protection locked="0"/>
    </xf>
    <xf numFmtId="3" fontId="1" fillId="0" borderId="5" xfId="1" applyNumberFormat="1" applyBorder="1" applyAlignment="1">
      <alignment horizontal="center" vertical="center" wrapText="1"/>
    </xf>
    <xf numFmtId="3" fontId="1" fillId="2" borderId="5" xfId="2" applyNumberFormat="1" applyFont="1" applyFill="1" applyBorder="1" applyAlignment="1" applyProtection="1">
      <alignment horizontal="center" vertical="center" wrapText="1"/>
      <protection locked="0"/>
    </xf>
    <xf numFmtId="3" fontId="1" fillId="0" borderId="5" xfId="1" applyNumberFormat="1" applyBorder="1" applyAlignment="1">
      <alignment horizontal="center" vertical="center"/>
    </xf>
    <xf numFmtId="164" fontId="1" fillId="2" borderId="5" xfId="2" applyNumberFormat="1" applyFont="1" applyFill="1" applyBorder="1" applyAlignment="1" applyProtection="1">
      <alignment horizontal="center" vertical="center" wrapText="1"/>
      <protection locked="0"/>
    </xf>
    <xf numFmtId="164" fontId="1" fillId="6" borderId="5" xfId="2" applyNumberFormat="1" applyFont="1" applyFill="1" applyBorder="1" applyAlignment="1" applyProtection="1">
      <alignment horizontal="center" vertical="center" wrapText="1"/>
      <protection locked="0"/>
    </xf>
    <xf numFmtId="164" fontId="1" fillId="6" borderId="11" xfId="2"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5" fillId="2" borderId="3" xfId="2" applyFill="1" applyBorder="1" applyAlignment="1" applyProtection="1">
      <alignment vertical="center" wrapText="1"/>
      <protection locked="0"/>
    </xf>
    <xf numFmtId="0" fontId="1" fillId="7" borderId="3" xfId="0" applyFont="1" applyFill="1" applyBorder="1" applyAlignment="1">
      <alignment horizontal="left" vertical="center" wrapText="1"/>
    </xf>
    <xf numFmtId="1" fontId="1" fillId="0" borderId="10" xfId="1" applyNumberFormat="1" applyFont="1" applyFill="1" applyBorder="1" applyAlignment="1" applyProtection="1">
      <alignment horizontal="center" vertical="center"/>
    </xf>
    <xf numFmtId="3" fontId="1" fillId="0" borderId="5" xfId="1" applyNumberFormat="1" applyFont="1" applyFill="1" applyBorder="1" applyAlignment="1" applyProtection="1">
      <alignment horizontal="center" vertical="center"/>
    </xf>
    <xf numFmtId="166" fontId="1" fillId="6" borderId="5" xfId="2" applyNumberFormat="1" applyFont="1" applyFill="1" applyBorder="1" applyAlignment="1" applyProtection="1">
      <alignment horizontal="center" vertical="center" wrapText="1"/>
      <protection locked="0"/>
    </xf>
    <xf numFmtId="164" fontId="1" fillId="6" borderId="11" xfId="2" applyNumberFormat="1" applyFont="1" applyFill="1" applyBorder="1" applyAlignment="1" applyProtection="1">
      <alignment horizontal="center" vertical="center" wrapText="1"/>
    </xf>
    <xf numFmtId="0" fontId="6" fillId="0" borderId="5" xfId="1" applyFont="1" applyBorder="1" applyAlignment="1">
      <alignment horizontal="center" vertical="center"/>
    </xf>
    <xf numFmtId="165" fontId="1" fillId="0" borderId="3" xfId="0" applyNumberFormat="1" applyFont="1" applyBorder="1" applyAlignment="1">
      <alignment horizontal="center" vertical="center" wrapText="1"/>
    </xf>
    <xf numFmtId="0" fontId="1" fillId="0" borderId="3" xfId="0" applyFont="1" applyBorder="1" applyAlignment="1">
      <alignment horizontal="left" vertical="center" wrapText="1"/>
    </xf>
    <xf numFmtId="49" fontId="1" fillId="7" borderId="3" xfId="2" applyNumberFormat="1" applyFont="1" applyFill="1" applyBorder="1" applyAlignment="1">
      <alignment vertical="center" wrapText="1"/>
    </xf>
    <xf numFmtId="3" fontId="1" fillId="0" borderId="3" xfId="1" applyNumberFormat="1" applyBorder="1" applyAlignment="1">
      <alignment horizontal="center" vertical="center"/>
    </xf>
    <xf numFmtId="0" fontId="6" fillId="0" borderId="3" xfId="1" applyFont="1" applyBorder="1" applyAlignment="1">
      <alignment horizontal="center" vertical="center"/>
    </xf>
    <xf numFmtId="164" fontId="1" fillId="2" borderId="3" xfId="2" applyNumberFormat="1" applyFont="1" applyFill="1" applyBorder="1" applyAlignment="1" applyProtection="1">
      <alignment horizontal="center" vertical="center" wrapText="1"/>
      <protection locked="0"/>
    </xf>
    <xf numFmtId="164" fontId="1" fillId="6" borderId="3" xfId="2" applyNumberFormat="1" applyFont="1" applyFill="1" applyBorder="1" applyAlignment="1" applyProtection="1">
      <alignment horizontal="center" vertical="center" wrapText="1"/>
      <protection locked="0"/>
    </xf>
    <xf numFmtId="164" fontId="1" fillId="6" borderId="4" xfId="2" applyNumberFormat="1" applyFont="1" applyFill="1" applyBorder="1" applyAlignment="1">
      <alignment horizontal="center" vertical="center" wrapText="1"/>
    </xf>
    <xf numFmtId="0" fontId="1" fillId="0" borderId="28" xfId="6" applyFont="1" applyFill="1" applyBorder="1" applyAlignment="1">
      <alignment vertical="center" wrapText="1"/>
    </xf>
    <xf numFmtId="0" fontId="16" fillId="0" borderId="28" xfId="0" applyFont="1" applyBorder="1" applyAlignment="1">
      <alignment vertical="center" wrapText="1"/>
    </xf>
    <xf numFmtId="165" fontId="34" fillId="0" borderId="0" xfId="2" applyNumberFormat="1" applyFont="1" applyFill="1" applyBorder="1" applyAlignment="1" applyProtection="1">
      <alignment horizontal="left" vertical="center"/>
    </xf>
    <xf numFmtId="165" fontId="1" fillId="0" borderId="5" xfId="0" applyNumberFormat="1" applyFont="1" applyBorder="1" applyAlignment="1">
      <alignment horizontal="left" vertical="center" wrapText="1"/>
    </xf>
    <xf numFmtId="0" fontId="16" fillId="0" borderId="1" xfId="0" applyFont="1" applyBorder="1" applyAlignment="1">
      <alignment horizontal="left" vertical="center" wrapText="1"/>
    </xf>
    <xf numFmtId="0" fontId="13" fillId="0" borderId="0" xfId="2" applyFont="1" applyBorder="1" applyAlignment="1" applyProtection="1">
      <alignment horizontal="left" vertical="center"/>
    </xf>
    <xf numFmtId="0" fontId="5" fillId="2" borderId="7" xfId="2" applyFill="1" applyBorder="1" applyAlignment="1" applyProtection="1">
      <alignment vertical="center" wrapText="1"/>
      <protection locked="0"/>
    </xf>
    <xf numFmtId="165" fontId="1" fillId="0" borderId="3" xfId="1" applyNumberFormat="1" applyFont="1" applyBorder="1" applyAlignment="1">
      <alignment horizontal="center" vertical="center" wrapText="1"/>
    </xf>
    <xf numFmtId="0" fontId="1" fillId="0" borderId="3" xfId="1" applyBorder="1" applyAlignment="1">
      <alignment horizontal="left" vertical="center" wrapText="1"/>
    </xf>
    <xf numFmtId="0" fontId="1" fillId="7" borderId="3" xfId="1" applyFont="1" applyFill="1" applyBorder="1" applyAlignment="1">
      <alignment horizontal="left" vertical="center" wrapText="1"/>
    </xf>
    <xf numFmtId="164" fontId="6" fillId="6" borderId="4" xfId="2" applyNumberFormat="1" applyFont="1" applyFill="1" applyBorder="1" applyAlignment="1" applyProtection="1">
      <alignment horizontal="center" vertical="center" wrapText="1"/>
    </xf>
    <xf numFmtId="0" fontId="5" fillId="2" borderId="28" xfId="2" applyFill="1" applyBorder="1" applyAlignment="1" applyProtection="1">
      <alignment vertical="center" wrapText="1"/>
      <protection locked="0"/>
    </xf>
    <xf numFmtId="165" fontId="1" fillId="0" borderId="5" xfId="1" applyNumberFormat="1" applyFont="1" applyBorder="1" applyAlignment="1">
      <alignment horizontal="center" vertical="center" wrapText="1"/>
    </xf>
    <xf numFmtId="0" fontId="1" fillId="0" borderId="5" xfId="1" applyBorder="1" applyAlignment="1">
      <alignment horizontal="left" vertical="center" wrapText="1"/>
    </xf>
    <xf numFmtId="0" fontId="1" fillId="7" borderId="5" xfId="1" applyFont="1" applyFill="1" applyBorder="1" applyAlignment="1">
      <alignment horizontal="left" vertical="center" wrapText="1"/>
    </xf>
    <xf numFmtId="0" fontId="16" fillId="0" borderId="5" xfId="0" applyFont="1" applyBorder="1" applyAlignment="1">
      <alignment vertical="center" wrapText="1"/>
    </xf>
    <xf numFmtId="0" fontId="1" fillId="0" borderId="5" xfId="6" applyFont="1" applyFill="1" applyBorder="1" applyAlignment="1">
      <alignment vertical="center" wrapText="1"/>
    </xf>
    <xf numFmtId="0" fontId="1" fillId="4" borderId="1" xfId="0" applyFont="1" applyFill="1" applyBorder="1" applyAlignment="1">
      <alignment vertical="center" wrapText="1"/>
    </xf>
    <xf numFmtId="1" fontId="1" fillId="4" borderId="8" xfId="1" applyNumberFormat="1" applyFill="1" applyBorder="1" applyAlignment="1" applyProtection="1">
      <alignment horizontal="center" vertical="center"/>
    </xf>
    <xf numFmtId="165" fontId="16" fillId="4" borderId="1" xfId="0" applyNumberFormat="1" applyFont="1" applyFill="1" applyBorder="1" applyAlignment="1">
      <alignment horizontal="center" vertical="center" wrapText="1"/>
    </xf>
    <xf numFmtId="0" fontId="1" fillId="4" borderId="28" xfId="0" applyFont="1" applyFill="1" applyBorder="1" applyAlignment="1">
      <alignment vertical="center" wrapText="1"/>
    </xf>
    <xf numFmtId="0" fontId="5" fillId="4" borderId="0" xfId="2" applyFill="1" applyAlignment="1">
      <alignment vertical="center"/>
    </xf>
    <xf numFmtId="0" fontId="13" fillId="0" borderId="0" xfId="2" applyFont="1" applyFill="1" applyBorder="1" applyAlignment="1" applyProtection="1">
      <alignment horizontal="left" vertical="center"/>
    </xf>
    <xf numFmtId="0" fontId="5" fillId="0" borderId="0" xfId="2" applyFill="1" applyAlignment="1">
      <alignment vertical="center"/>
    </xf>
    <xf numFmtId="0" fontId="6" fillId="0" borderId="0" xfId="2" applyFont="1" applyFill="1" applyAlignment="1">
      <alignment vertical="center"/>
    </xf>
    <xf numFmtId="0" fontId="3" fillId="0" borderId="0" xfId="2" quotePrefix="1" applyFont="1" applyAlignment="1">
      <alignment vertical="center"/>
    </xf>
    <xf numFmtId="0" fontId="27" fillId="0" borderId="0" xfId="2" applyFont="1" applyAlignment="1">
      <alignment vertical="center"/>
    </xf>
    <xf numFmtId="0" fontId="25" fillId="0" borderId="0" xfId="2" applyFont="1" applyAlignment="1">
      <alignment vertical="center"/>
    </xf>
    <xf numFmtId="1" fontId="1" fillId="4" borderId="35" xfId="1" applyNumberFormat="1" applyFill="1" applyBorder="1" applyAlignment="1" applyProtection="1">
      <alignment horizontal="center" vertical="center"/>
    </xf>
    <xf numFmtId="165" fontId="16" fillId="4" borderId="28"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1" fontId="1" fillId="4" borderId="2" xfId="1" applyNumberFormat="1" applyFill="1" applyBorder="1" applyAlignment="1" applyProtection="1">
      <alignment horizontal="center" vertical="center"/>
    </xf>
    <xf numFmtId="165" fontId="1" fillId="4" borderId="3" xfId="1" applyNumberFormat="1" applyFont="1" applyFill="1" applyBorder="1" applyAlignment="1" applyProtection="1">
      <alignment horizontal="center" vertical="center" wrapText="1"/>
    </xf>
    <xf numFmtId="0" fontId="1" fillId="4" borderId="3" xfId="1" applyFont="1" applyFill="1" applyBorder="1" applyAlignment="1" applyProtection="1">
      <alignment horizontal="left" vertical="center" wrapText="1"/>
    </xf>
    <xf numFmtId="0" fontId="1" fillId="4" borderId="3" xfId="0" applyFont="1" applyFill="1" applyBorder="1" applyAlignment="1">
      <alignment vertical="center" wrapText="1"/>
    </xf>
    <xf numFmtId="1" fontId="1" fillId="4" borderId="10" xfId="1" applyNumberFormat="1" applyFill="1" applyBorder="1" applyAlignment="1" applyProtection="1">
      <alignment horizontal="center" vertical="center"/>
    </xf>
    <xf numFmtId="165" fontId="16" fillId="4" borderId="5" xfId="0" applyNumberFormat="1" applyFont="1" applyFill="1" applyBorder="1" applyAlignment="1">
      <alignment horizontal="center" vertical="center" wrapText="1"/>
    </xf>
    <xf numFmtId="0" fontId="1" fillId="4" borderId="5" xfId="0" applyFont="1" applyFill="1" applyBorder="1" applyAlignment="1">
      <alignment vertical="center" wrapText="1"/>
    </xf>
    <xf numFmtId="0" fontId="6" fillId="0" borderId="7" xfId="0" applyFont="1" applyFill="1" applyBorder="1" applyAlignment="1">
      <alignment vertical="center" wrapText="1"/>
    </xf>
    <xf numFmtId="0" fontId="6" fillId="0" borderId="28" xfId="0" applyFont="1" applyFill="1" applyBorder="1" applyAlignment="1">
      <alignment vertical="center" wrapText="1"/>
    </xf>
    <xf numFmtId="0" fontId="6" fillId="4" borderId="1" xfId="0" applyFont="1" applyFill="1" applyBorder="1" applyAlignment="1">
      <alignment vertical="center" wrapText="1"/>
    </xf>
    <xf numFmtId="1" fontId="1" fillId="4" borderId="35" xfId="1" applyNumberFormat="1" applyFill="1" applyBorder="1" applyAlignment="1">
      <alignment horizontal="center" vertical="center"/>
    </xf>
    <xf numFmtId="0" fontId="16" fillId="4" borderId="28" xfId="0" applyFont="1" applyFill="1" applyBorder="1" applyAlignment="1">
      <alignment vertical="center" wrapText="1"/>
    </xf>
    <xf numFmtId="0" fontId="1" fillId="4" borderId="28" xfId="6" applyFont="1" applyFill="1" applyBorder="1" applyAlignment="1">
      <alignment vertical="center" wrapText="1"/>
    </xf>
    <xf numFmtId="0" fontId="33" fillId="4" borderId="1" xfId="0" applyFont="1" applyFill="1" applyBorder="1" applyAlignment="1">
      <alignment vertical="center" wrapText="1"/>
    </xf>
    <xf numFmtId="165" fontId="1" fillId="4" borderId="1" xfId="0" applyNumberFormat="1" applyFont="1" applyFill="1" applyBorder="1" applyAlignment="1">
      <alignment horizontal="center" vertical="center" wrapText="1"/>
    </xf>
    <xf numFmtId="0" fontId="1" fillId="4" borderId="1" xfId="0" applyFont="1" applyFill="1" applyBorder="1" applyAlignment="1">
      <alignment horizontal="left" vertical="center" wrapText="1"/>
    </xf>
    <xf numFmtId="0" fontId="6" fillId="0" borderId="5" xfId="0" applyFont="1" applyFill="1" applyBorder="1" applyAlignment="1">
      <alignment vertical="center" wrapText="1"/>
    </xf>
    <xf numFmtId="1" fontId="1" fillId="4" borderId="8" xfId="1" applyNumberFormat="1" applyFill="1" applyBorder="1" applyAlignment="1">
      <alignment horizontal="center" vertical="center"/>
    </xf>
    <xf numFmtId="0" fontId="16" fillId="4" borderId="1" xfId="0" applyFont="1" applyFill="1" applyBorder="1" applyAlignment="1">
      <alignment horizontal="left" vertical="center" wrapText="1"/>
    </xf>
    <xf numFmtId="49" fontId="6" fillId="7" borderId="22" xfId="2" applyNumberFormat="1" applyFont="1" applyFill="1" applyBorder="1" applyAlignment="1">
      <alignment horizontal="left" vertical="center" wrapText="1"/>
    </xf>
    <xf numFmtId="49" fontId="6" fillId="7" borderId="17" xfId="2" applyNumberFormat="1" applyFont="1" applyFill="1" applyBorder="1" applyAlignment="1">
      <alignment horizontal="center" vertical="center" wrapText="1"/>
    </xf>
    <xf numFmtId="0" fontId="1" fillId="4" borderId="3"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1" fillId="7" borderId="7" xfId="0" applyFont="1" applyFill="1" applyBorder="1" applyAlignment="1">
      <alignment horizontal="left" vertical="center" wrapText="1"/>
    </xf>
    <xf numFmtId="1" fontId="1" fillId="0" borderId="8" xfId="1" applyNumberFormat="1" applyFont="1" applyFill="1" applyBorder="1" applyAlignment="1" applyProtection="1">
      <alignment horizontal="center" vertical="center"/>
    </xf>
    <xf numFmtId="3" fontId="1" fillId="0" borderId="1" xfId="1" applyNumberFormat="1" applyFont="1" applyFill="1" applyBorder="1" applyAlignment="1" applyProtection="1">
      <alignment horizontal="center" vertical="center"/>
    </xf>
    <xf numFmtId="166" fontId="1" fillId="6" borderId="1" xfId="2" applyNumberFormat="1" applyFont="1" applyFill="1" applyBorder="1" applyAlignment="1" applyProtection="1">
      <alignment horizontal="center" vertical="center" wrapText="1"/>
      <protection locked="0"/>
    </xf>
    <xf numFmtId="164" fontId="1" fillId="6" borderId="9" xfId="2" applyNumberFormat="1" applyFont="1" applyFill="1" applyBorder="1" applyAlignment="1" applyProtection="1">
      <alignment horizontal="center" vertical="center" wrapText="1"/>
    </xf>
    <xf numFmtId="0" fontId="1" fillId="0" borderId="28" xfId="1" applyFont="1" applyBorder="1" applyAlignment="1">
      <alignment horizontal="center" vertical="center" wrapText="1"/>
    </xf>
    <xf numFmtId="0" fontId="1" fillId="0" borderId="1" xfId="1" applyFont="1" applyBorder="1" applyAlignment="1">
      <alignment horizontal="center" vertical="center" wrapText="1"/>
    </xf>
    <xf numFmtId="0" fontId="1" fillId="0" borderId="5" xfId="1" applyFont="1" applyBorder="1" applyAlignment="1">
      <alignment horizontal="center" vertical="center" wrapText="1"/>
    </xf>
    <xf numFmtId="0" fontId="1" fillId="0" borderId="0" xfId="2" applyFont="1" applyAlignment="1" applyProtection="1">
      <alignment horizontal="left" vertical="center" wrapText="1"/>
    </xf>
    <xf numFmtId="49" fontId="12" fillId="0" borderId="0" xfId="2" applyNumberFormat="1" applyFont="1" applyAlignment="1" applyProtection="1">
      <alignment horizontal="left" vertical="center" wrapText="1"/>
    </xf>
    <xf numFmtId="49" fontId="5" fillId="0" borderId="0" xfId="2" applyNumberFormat="1" applyAlignment="1" applyProtection="1">
      <alignment horizontal="left" vertical="center" wrapText="1"/>
    </xf>
    <xf numFmtId="49" fontId="2" fillId="0" borderId="0" xfId="1" applyNumberFormat="1" applyFont="1" applyFill="1" applyAlignment="1" applyProtection="1">
      <alignment horizontal="left" vertical="center" wrapText="1"/>
    </xf>
    <xf numFmtId="0" fontId="2" fillId="0" borderId="0" xfId="1" applyFont="1" applyFill="1" applyAlignment="1" applyProtection="1">
      <alignment horizontal="left" vertical="center" wrapText="1"/>
    </xf>
    <xf numFmtId="0" fontId="5" fillId="2" borderId="7" xfId="2" applyFont="1" applyFill="1" applyBorder="1" applyAlignment="1" applyProtection="1">
      <alignment horizontal="left" vertical="center" wrapText="1"/>
      <protection locked="0"/>
    </xf>
    <xf numFmtId="49" fontId="1" fillId="2" borderId="7" xfId="2" applyNumberFormat="1" applyFont="1" applyFill="1" applyBorder="1" applyAlignment="1" applyProtection="1">
      <alignment horizontal="left" vertical="center" wrapText="1"/>
      <protection locked="0"/>
    </xf>
    <xf numFmtId="0" fontId="5" fillId="2" borderId="5" xfId="2" applyFont="1" applyFill="1" applyBorder="1" applyAlignment="1" applyProtection="1">
      <alignment horizontal="left" vertical="center" wrapText="1"/>
      <protection locked="0"/>
    </xf>
    <xf numFmtId="49" fontId="1" fillId="2" borderId="5" xfId="2" applyNumberFormat="1" applyFont="1" applyFill="1" applyBorder="1" applyAlignment="1" applyProtection="1">
      <alignment horizontal="left" vertical="center" wrapText="1"/>
      <protection locked="0"/>
    </xf>
    <xf numFmtId="0" fontId="5" fillId="2" borderId="3" xfId="2" applyFont="1" applyFill="1" applyBorder="1" applyAlignment="1" applyProtection="1">
      <alignment horizontal="left" vertical="center" wrapText="1"/>
      <protection locked="0"/>
    </xf>
    <xf numFmtId="49" fontId="5" fillId="2" borderId="3" xfId="2" applyNumberFormat="1" applyFont="1" applyFill="1" applyBorder="1" applyAlignment="1" applyProtection="1">
      <alignment horizontal="left" vertical="center" wrapText="1"/>
      <protection locked="0"/>
    </xf>
    <xf numFmtId="49" fontId="5" fillId="2" borderId="7" xfId="2" applyNumberFormat="1" applyFont="1" applyFill="1" applyBorder="1" applyAlignment="1" applyProtection="1">
      <alignment horizontal="left" vertical="center" wrapText="1"/>
      <protection locked="0"/>
    </xf>
    <xf numFmtId="0" fontId="5" fillId="2" borderId="28" xfId="2" applyFont="1" applyFill="1" applyBorder="1" applyAlignment="1" applyProtection="1">
      <alignment horizontal="left" vertical="center" wrapText="1"/>
      <protection locked="0"/>
    </xf>
    <xf numFmtId="49" fontId="5" fillId="2" borderId="28" xfId="2" applyNumberFormat="1" applyFont="1" applyFill="1" applyBorder="1" applyAlignment="1" applyProtection="1">
      <alignment horizontal="left" vertical="center" wrapText="1"/>
      <protection locked="0"/>
    </xf>
    <xf numFmtId="0" fontId="5" fillId="2" borderId="1" xfId="2" applyFont="1" applyFill="1" applyBorder="1" applyAlignment="1" applyProtection="1">
      <alignment horizontal="left" vertical="center" wrapText="1"/>
      <protection locked="0"/>
    </xf>
    <xf numFmtId="49" fontId="5" fillId="2" borderId="1" xfId="2" applyNumberFormat="1" applyFont="1" applyFill="1" applyBorder="1" applyAlignment="1" applyProtection="1">
      <alignment horizontal="left" vertical="center" wrapText="1"/>
      <protection locked="0"/>
    </xf>
    <xf numFmtId="49" fontId="5" fillId="2" borderId="5" xfId="2" applyNumberFormat="1" applyFont="1" applyFill="1" applyBorder="1" applyAlignment="1" applyProtection="1">
      <alignment horizontal="left" vertical="center" wrapText="1"/>
      <protection locked="0"/>
    </xf>
    <xf numFmtId="0" fontId="1" fillId="2" borderId="28" xfId="2" applyFont="1" applyFill="1" applyBorder="1" applyAlignment="1" applyProtection="1">
      <alignment horizontal="left" vertical="center" wrapText="1"/>
      <protection locked="0"/>
    </xf>
    <xf numFmtId="49" fontId="1" fillId="2" borderId="28" xfId="2" applyNumberFormat="1" applyFont="1" applyFill="1" applyBorder="1" applyAlignment="1" applyProtection="1">
      <alignment horizontal="left" vertical="center" wrapText="1"/>
      <protection locked="0"/>
    </xf>
    <xf numFmtId="0" fontId="1" fillId="2" borderId="1" xfId="2" applyFont="1" applyFill="1" applyBorder="1" applyAlignment="1" applyProtection="1">
      <alignment horizontal="left" vertical="center" wrapText="1"/>
      <protection locked="0"/>
    </xf>
    <xf numFmtId="49" fontId="1" fillId="2" borderId="1" xfId="2" applyNumberFormat="1" applyFont="1" applyFill="1" applyBorder="1" applyAlignment="1" applyProtection="1">
      <alignment horizontal="left" vertical="center" wrapText="1"/>
      <protection locked="0"/>
    </xf>
    <xf numFmtId="0" fontId="1" fillId="2" borderId="31" xfId="2" applyFont="1" applyFill="1" applyBorder="1" applyAlignment="1" applyProtection="1">
      <alignment horizontal="left" vertical="center" wrapText="1"/>
      <protection locked="0"/>
    </xf>
    <xf numFmtId="49" fontId="1" fillId="2" borderId="31" xfId="2" applyNumberFormat="1" applyFont="1" applyFill="1" applyBorder="1" applyAlignment="1" applyProtection="1">
      <alignment horizontal="left" vertical="center" wrapText="1"/>
      <protection locked="0"/>
    </xf>
    <xf numFmtId="0" fontId="1" fillId="2" borderId="5" xfId="2" applyFont="1" applyFill="1" applyBorder="1" applyAlignment="1" applyProtection="1">
      <alignment horizontal="left" vertical="center" wrapText="1"/>
      <protection locked="0"/>
    </xf>
    <xf numFmtId="0" fontId="1" fillId="2" borderId="3" xfId="2" applyFont="1" applyFill="1" applyBorder="1" applyAlignment="1" applyProtection="1">
      <alignment horizontal="left" vertical="center" wrapText="1"/>
      <protection locked="0"/>
    </xf>
    <xf numFmtId="49" fontId="1" fillId="2" borderId="3" xfId="2" applyNumberFormat="1" applyFont="1" applyFill="1" applyBorder="1" applyAlignment="1" applyProtection="1">
      <alignment horizontal="left" vertical="center" wrapText="1"/>
      <protection locked="0"/>
    </xf>
    <xf numFmtId="49" fontId="1" fillId="0" borderId="0" xfId="1" applyNumberFormat="1" applyFill="1" applyAlignment="1">
      <alignment horizontal="left" vertical="center" wrapText="1"/>
    </xf>
    <xf numFmtId="0" fontId="16" fillId="4" borderId="5" xfId="0" applyFont="1" applyFill="1" applyBorder="1" applyAlignment="1">
      <alignment vertical="center" wrapText="1"/>
    </xf>
    <xf numFmtId="0" fontId="1" fillId="5" borderId="1" xfId="1" applyFont="1" applyFill="1" applyBorder="1" applyAlignment="1">
      <alignment horizontal="left" vertical="center" wrapText="1"/>
    </xf>
    <xf numFmtId="0" fontId="1" fillId="5" borderId="5" xfId="1" applyFont="1" applyFill="1" applyBorder="1" applyAlignment="1">
      <alignment horizontal="left" vertical="center" wrapText="1"/>
    </xf>
    <xf numFmtId="0" fontId="0" fillId="0" borderId="5" xfId="0" applyBorder="1" applyAlignment="1">
      <alignment vertical="center" wrapText="1"/>
    </xf>
    <xf numFmtId="49" fontId="5" fillId="2" borderId="6" xfId="2" applyNumberFormat="1" applyFont="1" applyFill="1" applyBorder="1" applyAlignment="1" applyProtection="1">
      <alignment horizontal="left" vertical="center" wrapText="1"/>
      <protection locked="0"/>
    </xf>
    <xf numFmtId="1" fontId="1" fillId="0" borderId="8" xfId="1" applyNumberFormat="1" applyFont="1" applyBorder="1" applyAlignment="1">
      <alignment horizontal="center" vertical="center"/>
    </xf>
    <xf numFmtId="3" fontId="1" fillId="0" borderId="1" xfId="1" applyNumberFormat="1" applyFont="1" applyBorder="1" applyAlignment="1">
      <alignment horizontal="center" vertical="center"/>
    </xf>
    <xf numFmtId="0" fontId="1" fillId="0" borderId="0" xfId="1" applyFont="1" applyAlignment="1">
      <alignment vertical="center"/>
    </xf>
    <xf numFmtId="165" fontId="3" fillId="5" borderId="18" xfId="4" applyNumberFormat="1" applyFont="1" applyFill="1" applyBorder="1" applyAlignment="1">
      <alignment horizontal="left" vertical="center"/>
    </xf>
    <xf numFmtId="165" fontId="7" fillId="5" borderId="18" xfId="4" applyNumberFormat="1" applyFont="1" applyFill="1" applyBorder="1" applyAlignment="1">
      <alignment horizontal="center" vertical="center"/>
    </xf>
    <xf numFmtId="165" fontId="3" fillId="5" borderId="0" xfId="4" applyNumberFormat="1" applyFont="1" applyFill="1" applyAlignment="1">
      <alignment horizontal="left" vertical="center"/>
    </xf>
    <xf numFmtId="165" fontId="7" fillId="5" borderId="0" xfId="4" applyNumberFormat="1" applyFont="1" applyFill="1" applyAlignment="1">
      <alignment horizontal="center" vertical="center"/>
    </xf>
    <xf numFmtId="165" fontId="3" fillId="5" borderId="21" xfId="4" applyNumberFormat="1" applyFont="1" applyFill="1" applyBorder="1" applyAlignment="1">
      <alignment horizontal="left" vertical="center"/>
    </xf>
    <xf numFmtId="165" fontId="7" fillId="5" borderId="21" xfId="4" applyNumberFormat="1" applyFont="1" applyFill="1" applyBorder="1" applyAlignment="1">
      <alignment horizontal="center" vertical="center"/>
    </xf>
    <xf numFmtId="165" fontId="3" fillId="5" borderId="15" xfId="4" applyNumberFormat="1" applyFont="1" applyFill="1" applyBorder="1" applyAlignment="1">
      <alignment horizontal="left" vertical="center"/>
    </xf>
    <xf numFmtId="165" fontId="7" fillId="5" borderId="15" xfId="4" applyNumberFormat="1" applyFont="1" applyFill="1" applyBorder="1" applyAlignment="1">
      <alignment horizontal="center" vertical="center"/>
    </xf>
    <xf numFmtId="0" fontId="1" fillId="5" borderId="3" xfId="1" applyFont="1" applyFill="1" applyBorder="1" applyAlignment="1">
      <alignment horizontal="left" vertical="center" wrapText="1"/>
    </xf>
    <xf numFmtId="0" fontId="1" fillId="5" borderId="7" xfId="1" applyFont="1" applyFill="1" applyBorder="1" applyAlignment="1">
      <alignment horizontal="left" vertical="center" wrapText="1"/>
    </xf>
    <xf numFmtId="0" fontId="1" fillId="5" borderId="28" xfId="1" applyFont="1" applyFill="1" applyBorder="1" applyAlignment="1">
      <alignment horizontal="left" vertical="center" wrapText="1"/>
    </xf>
    <xf numFmtId="3" fontId="1" fillId="0" borderId="0" xfId="5" applyNumberFormat="1" applyFont="1" applyAlignment="1" applyProtection="1">
      <alignment vertical="center" wrapText="1"/>
    </xf>
    <xf numFmtId="3" fontId="1" fillId="0" borderId="0" xfId="1" applyNumberFormat="1" applyFont="1" applyFill="1" applyAlignment="1" applyProtection="1">
      <alignment horizontal="center" vertical="center"/>
    </xf>
    <xf numFmtId="165" fontId="18" fillId="5" borderId="18" xfId="4" applyNumberFormat="1" applyFont="1" applyFill="1" applyBorder="1" applyAlignment="1" applyProtection="1">
      <alignment horizontal="left" vertical="center"/>
    </xf>
    <xf numFmtId="165" fontId="18" fillId="5" borderId="0" xfId="4" applyNumberFormat="1" applyFont="1" applyFill="1" applyBorder="1" applyAlignment="1" applyProtection="1">
      <alignment horizontal="left" vertical="center"/>
    </xf>
    <xf numFmtId="165" fontId="18" fillId="5" borderId="15" xfId="4" applyNumberFormat="1" applyFont="1" applyFill="1" applyBorder="1" applyAlignment="1" applyProtection="1">
      <alignment horizontal="left" vertical="center"/>
    </xf>
    <xf numFmtId="165" fontId="18" fillId="5" borderId="21" xfId="4" applyNumberFormat="1" applyFont="1" applyFill="1" applyBorder="1" applyAlignment="1" applyProtection="1">
      <alignment horizontal="left" vertical="center"/>
    </xf>
    <xf numFmtId="3" fontId="1" fillId="0" borderId="0" xfId="1" applyNumberFormat="1" applyFont="1" applyFill="1" applyAlignment="1">
      <alignment horizontal="center" vertical="center"/>
    </xf>
    <xf numFmtId="0" fontId="1" fillId="0" borderId="0" xfId="1" applyAlignment="1">
      <alignment horizontal="center" vertical="center"/>
    </xf>
    <xf numFmtId="165" fontId="1" fillId="0" borderId="0" xfId="1" applyNumberFormat="1" applyAlignment="1">
      <alignment horizontal="center" vertical="center" wrapText="1"/>
    </xf>
    <xf numFmtId="0" fontId="1" fillId="0" borderId="0" xfId="1" applyAlignment="1">
      <alignment horizontal="left" vertical="center" wrapText="1"/>
    </xf>
    <xf numFmtId="0" fontId="1" fillId="0" borderId="0" xfId="1" applyAlignment="1">
      <alignment horizontal="left" vertical="center"/>
    </xf>
    <xf numFmtId="0" fontId="6" fillId="0" borderId="0" xfId="1" applyFont="1" applyAlignment="1">
      <alignment horizontal="left" vertical="center"/>
    </xf>
    <xf numFmtId="49" fontId="1" fillId="0" borderId="0" xfId="1" applyNumberFormat="1" applyAlignment="1">
      <alignment vertical="center" wrapText="1"/>
    </xf>
    <xf numFmtId="0" fontId="1" fillId="0" borderId="0" xfId="1" applyAlignment="1">
      <alignment vertical="center" wrapText="1"/>
    </xf>
    <xf numFmtId="0" fontId="1" fillId="0" borderId="0" xfId="1" applyAlignment="1">
      <alignment horizontal="center" vertical="center" wrapText="1"/>
    </xf>
    <xf numFmtId="3" fontId="1" fillId="0" borderId="0" xfId="1" applyNumberFormat="1" applyAlignment="1">
      <alignment horizontal="center" vertical="center"/>
    </xf>
    <xf numFmtId="0" fontId="6" fillId="0" borderId="0" xfId="1" applyFont="1" applyAlignment="1">
      <alignment horizontal="center" vertical="center"/>
    </xf>
    <xf numFmtId="164" fontId="25" fillId="9" borderId="30" xfId="1" applyNumberFormat="1" applyFont="1" applyFill="1" applyBorder="1" applyAlignment="1">
      <alignment vertical="center"/>
    </xf>
    <xf numFmtId="0" fontId="1" fillId="0" borderId="0" xfId="2" applyFont="1" applyAlignment="1" applyProtection="1">
      <alignment vertical="center"/>
    </xf>
    <xf numFmtId="165" fontId="7" fillId="5" borderId="18" xfId="4" applyNumberFormat="1" applyFont="1" applyFill="1" applyBorder="1" applyAlignment="1" applyProtection="1">
      <alignment horizontal="center" vertical="center"/>
    </xf>
    <xf numFmtId="165" fontId="7" fillId="5" borderId="0" xfId="4" applyNumberFormat="1" applyFont="1" applyFill="1" applyBorder="1" applyAlignment="1" applyProtection="1">
      <alignment horizontal="center" vertical="center"/>
    </xf>
    <xf numFmtId="165" fontId="7" fillId="5" borderId="15" xfId="4" applyNumberFormat="1" applyFont="1" applyFill="1" applyBorder="1" applyAlignment="1" applyProtection="1">
      <alignment horizontal="center" vertical="center"/>
    </xf>
    <xf numFmtId="165" fontId="7" fillId="5" borderId="21" xfId="4" applyNumberFormat="1" applyFont="1" applyFill="1" applyBorder="1" applyAlignment="1" applyProtection="1">
      <alignment horizontal="center" vertical="center"/>
    </xf>
    <xf numFmtId="0" fontId="1" fillId="0" borderId="0" xfId="1" applyFont="1" applyAlignment="1">
      <alignment horizontal="center" vertical="center" wrapText="1"/>
    </xf>
    <xf numFmtId="0" fontId="1" fillId="0" borderId="0" xfId="1" applyFont="1" applyFill="1" applyAlignment="1">
      <alignment horizontal="center" vertical="center" wrapText="1"/>
    </xf>
    <xf numFmtId="0" fontId="1" fillId="6" borderId="5" xfId="2" applyNumberFormat="1" applyFont="1" applyFill="1" applyBorder="1" applyAlignment="1" applyProtection="1">
      <alignment horizontal="center" vertical="center" wrapText="1"/>
      <protection locked="0"/>
    </xf>
    <xf numFmtId="0" fontId="1" fillId="10" borderId="1" xfId="1" applyFont="1" applyFill="1" applyBorder="1" applyAlignment="1" applyProtection="1">
      <alignment horizontal="center" vertical="center" wrapText="1"/>
    </xf>
    <xf numFmtId="0" fontId="1" fillId="10" borderId="5" xfId="1" applyFont="1" applyFill="1" applyBorder="1" applyAlignment="1" applyProtection="1">
      <alignment horizontal="center" vertical="center" wrapText="1"/>
    </xf>
    <xf numFmtId="0" fontId="1" fillId="10" borderId="6" xfId="1" applyFont="1" applyFill="1" applyBorder="1" applyAlignment="1" applyProtection="1">
      <alignment horizontal="center" vertical="center" wrapText="1"/>
    </xf>
    <xf numFmtId="0" fontId="1" fillId="10" borderId="7" xfId="1" applyFont="1" applyFill="1" applyBorder="1" applyAlignment="1" applyProtection="1">
      <alignment horizontal="center" vertical="center" wrapText="1"/>
    </xf>
    <xf numFmtId="0" fontId="1" fillId="10" borderId="28" xfId="1" applyFont="1" applyFill="1" applyBorder="1" applyAlignment="1" applyProtection="1">
      <alignment horizontal="center" vertical="center" wrapText="1"/>
    </xf>
    <xf numFmtId="0" fontId="1" fillId="10" borderId="3" xfId="1" applyFont="1" applyFill="1" applyBorder="1" applyAlignment="1" applyProtection="1">
      <alignment horizontal="center" vertical="center" wrapText="1"/>
    </xf>
    <xf numFmtId="0" fontId="6" fillId="0" borderId="28" xfId="1" applyFont="1" applyBorder="1" applyAlignment="1">
      <alignment horizontal="center" vertical="center"/>
    </xf>
    <xf numFmtId="0" fontId="6" fillId="0" borderId="31" xfId="1" applyFont="1" applyBorder="1" applyAlignment="1">
      <alignment horizontal="center" vertical="center"/>
    </xf>
    <xf numFmtId="0" fontId="6" fillId="4" borderId="5" xfId="0" applyFont="1" applyFill="1" applyBorder="1" applyAlignment="1">
      <alignment vertical="center" wrapText="1"/>
    </xf>
    <xf numFmtId="1" fontId="1" fillId="0" borderId="2" xfId="1" applyNumberFormat="1" applyFont="1" applyFill="1" applyBorder="1" applyAlignment="1" applyProtection="1">
      <alignment horizontal="center" vertical="center"/>
    </xf>
    <xf numFmtId="0" fontId="1" fillId="2" borderId="3" xfId="2" applyFont="1" applyFill="1" applyBorder="1" applyAlignment="1" applyProtection="1">
      <alignment vertical="center" wrapText="1"/>
      <protection locked="0"/>
    </xf>
    <xf numFmtId="3" fontId="1" fillId="0" borderId="3" xfId="1" applyNumberFormat="1" applyFont="1" applyFill="1" applyBorder="1" applyAlignment="1" applyProtection="1">
      <alignment horizontal="center" vertical="center"/>
    </xf>
    <xf numFmtId="166" fontId="1" fillId="6" borderId="3" xfId="2" applyNumberFormat="1" applyFont="1" applyFill="1" applyBorder="1" applyAlignment="1" applyProtection="1">
      <alignment horizontal="center" vertical="center" wrapText="1"/>
      <protection locked="0"/>
    </xf>
    <xf numFmtId="164" fontId="1" fillId="6" borderId="4" xfId="2" applyNumberFormat="1" applyFont="1" applyFill="1" applyBorder="1" applyAlignment="1" applyProtection="1">
      <alignment horizontal="center" vertical="center" wrapText="1"/>
    </xf>
    <xf numFmtId="166" fontId="1" fillId="6" borderId="28" xfId="2" applyNumberFormat="1" applyFont="1" applyFill="1" applyBorder="1" applyAlignment="1" applyProtection="1">
      <alignment horizontal="center" vertical="center" wrapText="1"/>
      <protection locked="0"/>
    </xf>
    <xf numFmtId="0" fontId="21" fillId="0" borderId="1" xfId="1" applyFont="1" applyBorder="1" applyAlignment="1">
      <alignment horizontal="center" vertical="center" wrapText="1"/>
    </xf>
    <xf numFmtId="0" fontId="1" fillId="0" borderId="1" xfId="1" applyBorder="1" applyAlignment="1">
      <alignment horizontal="center" vertical="center" wrapText="1"/>
    </xf>
    <xf numFmtId="0" fontId="37" fillId="0" borderId="1" xfId="1" applyFont="1" applyBorder="1" applyAlignment="1">
      <alignment horizontal="center" vertical="center" wrapText="1"/>
    </xf>
    <xf numFmtId="0" fontId="4" fillId="0" borderId="1" xfId="1" applyFont="1" applyBorder="1" applyAlignment="1">
      <alignment horizontal="center" vertical="center" wrapText="1"/>
    </xf>
    <xf numFmtId="0" fontId="37" fillId="0" borderId="28" xfId="1" applyFont="1" applyBorder="1" applyAlignment="1">
      <alignment horizontal="center" vertical="center" wrapText="1"/>
    </xf>
    <xf numFmtId="0" fontId="4" fillId="0" borderId="28" xfId="1" applyFont="1" applyBorder="1" applyAlignment="1">
      <alignment horizontal="center" vertical="center" wrapText="1"/>
    </xf>
    <xf numFmtId="0" fontId="13" fillId="0" borderId="0" xfId="2" applyFont="1" applyBorder="1" applyAlignment="1" applyProtection="1">
      <alignment horizontal="left" vertical="center"/>
    </xf>
    <xf numFmtId="49" fontId="6" fillId="7" borderId="14" xfId="2" applyNumberFormat="1" applyFont="1" applyFill="1" applyBorder="1" applyAlignment="1">
      <alignment horizontal="left" vertical="center" wrapText="1"/>
    </xf>
    <xf numFmtId="49" fontId="6" fillId="7" borderId="16" xfId="2" applyNumberFormat="1" applyFont="1" applyFill="1" applyBorder="1" applyAlignment="1">
      <alignment horizontal="left" vertical="center" wrapText="1"/>
    </xf>
    <xf numFmtId="0" fontId="6" fillId="7" borderId="22" xfId="2" applyFont="1" applyFill="1" applyBorder="1" applyAlignment="1">
      <alignment horizontal="left" vertical="center" wrapText="1"/>
    </xf>
    <xf numFmtId="0" fontId="6" fillId="7" borderId="27" xfId="2" applyFont="1" applyFill="1" applyBorder="1" applyAlignment="1">
      <alignment horizontal="left" vertical="center" wrapText="1"/>
    </xf>
    <xf numFmtId="49" fontId="6" fillId="3" borderId="32" xfId="2" applyNumberFormat="1" applyFont="1" applyFill="1" applyBorder="1" applyAlignment="1" applyProtection="1">
      <alignment horizontal="center" vertical="center" wrapText="1"/>
    </xf>
    <xf numFmtId="49" fontId="6" fillId="3" borderId="29" xfId="2" applyNumberFormat="1" applyFont="1" applyFill="1" applyBorder="1" applyAlignment="1" applyProtection="1">
      <alignment horizontal="center" vertical="center" wrapText="1"/>
    </xf>
    <xf numFmtId="49" fontId="6" fillId="3" borderId="33" xfId="2" applyNumberFormat="1" applyFont="1" applyFill="1" applyBorder="1" applyAlignment="1" applyProtection="1">
      <alignment horizontal="center" vertical="center" wrapText="1"/>
    </xf>
    <xf numFmtId="49" fontId="6" fillId="3" borderId="30" xfId="2" applyNumberFormat="1" applyFont="1" applyFill="1" applyBorder="1" applyAlignment="1" applyProtection="1">
      <alignment horizontal="center" vertical="center" wrapText="1"/>
    </xf>
    <xf numFmtId="165" fontId="6" fillId="3" borderId="34" xfId="2" applyNumberFormat="1" applyFont="1" applyFill="1" applyBorder="1" applyAlignment="1" applyProtection="1">
      <alignment horizontal="center" vertical="center" wrapText="1"/>
    </xf>
    <xf numFmtId="165" fontId="6" fillId="3" borderId="6" xfId="2" applyNumberFormat="1" applyFont="1" applyFill="1" applyBorder="1" applyAlignment="1" applyProtection="1">
      <alignment horizontal="center" vertical="center" wrapText="1"/>
    </xf>
    <xf numFmtId="49" fontId="6" fillId="3" borderId="34" xfId="2" applyNumberFormat="1" applyFont="1" applyFill="1" applyBorder="1" applyAlignment="1" applyProtection="1">
      <alignment horizontal="center" vertical="center" wrapText="1"/>
    </xf>
    <xf numFmtId="49" fontId="6" fillId="3" borderId="6" xfId="2" applyNumberFormat="1" applyFont="1" applyFill="1" applyBorder="1" applyAlignment="1" applyProtection="1">
      <alignment horizontal="center" vertical="center" wrapText="1"/>
    </xf>
    <xf numFmtId="49" fontId="6" fillId="7" borderId="22" xfId="2" applyNumberFormat="1" applyFont="1" applyFill="1" applyBorder="1" applyAlignment="1">
      <alignment horizontal="left" vertical="center" wrapText="1"/>
    </xf>
    <xf numFmtId="49" fontId="6" fillId="7" borderId="23" xfId="2" applyNumberFormat="1" applyFont="1" applyFill="1" applyBorder="1" applyAlignment="1">
      <alignment horizontal="left" vertical="center" wrapText="1"/>
    </xf>
    <xf numFmtId="49" fontId="6" fillId="7" borderId="24" xfId="2" applyNumberFormat="1" applyFont="1" applyFill="1" applyBorder="1" applyAlignment="1">
      <alignment horizontal="left" vertical="center" wrapText="1"/>
    </xf>
    <xf numFmtId="3" fontId="7" fillId="3" borderId="22" xfId="2" applyNumberFormat="1" applyFont="1" applyFill="1" applyBorder="1" applyAlignment="1" applyProtection="1">
      <alignment horizontal="center" vertical="center" wrapText="1"/>
    </xf>
    <xf numFmtId="3" fontId="6" fillId="3" borderId="24" xfId="2" applyNumberFormat="1" applyFont="1" applyFill="1" applyBorder="1" applyAlignment="1" applyProtection="1">
      <alignment horizontal="center" vertical="center" wrapText="1"/>
    </xf>
    <xf numFmtId="0" fontId="6" fillId="7" borderId="22" xfId="2" applyFont="1" applyFill="1" applyBorder="1" applyAlignment="1">
      <alignment horizontal="center" vertical="center" wrapText="1"/>
    </xf>
    <xf numFmtId="0" fontId="6" fillId="7" borderId="23" xfId="2" applyFont="1" applyFill="1" applyBorder="1" applyAlignment="1">
      <alignment horizontal="center" vertical="center" wrapText="1"/>
    </xf>
    <xf numFmtId="164" fontId="25" fillId="9" borderId="29" xfId="1" applyNumberFormat="1" applyFont="1" applyFill="1" applyBorder="1" applyAlignment="1" applyProtection="1">
      <alignment horizontal="left" vertical="center"/>
      <protection locked="0"/>
    </xf>
    <xf numFmtId="164" fontId="25" fillId="9" borderId="6" xfId="1" applyNumberFormat="1" applyFont="1" applyFill="1" applyBorder="1" applyAlignment="1" applyProtection="1">
      <alignment horizontal="left" vertical="center"/>
      <protection locked="0"/>
    </xf>
    <xf numFmtId="49" fontId="25" fillId="0" borderId="17" xfId="1" applyNumberFormat="1" applyFont="1" applyBorder="1" applyAlignment="1">
      <alignment horizontal="left" vertical="center" wrapText="1"/>
    </xf>
    <xf numFmtId="49" fontId="25" fillId="0" borderId="18" xfId="1" applyNumberFormat="1" applyFont="1" applyBorder="1" applyAlignment="1">
      <alignment horizontal="left" vertical="center" wrapText="1"/>
    </xf>
    <xf numFmtId="49" fontId="25" fillId="0" borderId="19" xfId="1" applyNumberFormat="1" applyFont="1" applyBorder="1" applyAlignment="1">
      <alignment horizontal="left" vertical="center" wrapText="1"/>
    </xf>
    <xf numFmtId="49" fontId="25" fillId="0" borderId="20" xfId="1" applyNumberFormat="1" applyFont="1" applyBorder="1" applyAlignment="1">
      <alignment horizontal="left" vertical="center" wrapText="1"/>
    </xf>
    <xf numFmtId="49" fontId="25" fillId="0" borderId="21" xfId="1" applyNumberFormat="1" applyFont="1" applyBorder="1" applyAlignment="1">
      <alignment horizontal="left" vertical="center" wrapText="1"/>
    </xf>
    <xf numFmtId="49" fontId="25" fillId="0" borderId="25" xfId="1" applyNumberFormat="1" applyFont="1" applyBorder="1" applyAlignment="1">
      <alignment horizontal="left" vertical="center" wrapText="1"/>
    </xf>
    <xf numFmtId="0" fontId="6" fillId="7" borderId="14" xfId="2" applyFont="1" applyFill="1" applyBorder="1" applyAlignment="1">
      <alignment horizontal="left" vertical="center" wrapText="1"/>
    </xf>
    <xf numFmtId="0" fontId="6" fillId="7" borderId="16" xfId="2" applyFont="1" applyFill="1" applyBorder="1" applyAlignment="1">
      <alignment horizontal="left" vertical="center" wrapText="1"/>
    </xf>
    <xf numFmtId="0" fontId="6" fillId="7" borderId="20" xfId="2" applyFont="1" applyFill="1" applyBorder="1" applyAlignment="1">
      <alignment horizontal="left" vertical="center" wrapText="1"/>
    </xf>
    <xf numFmtId="0" fontId="6" fillId="7" borderId="21" xfId="2" applyFont="1" applyFill="1" applyBorder="1" applyAlignment="1">
      <alignment horizontal="left" vertical="center" wrapText="1"/>
    </xf>
    <xf numFmtId="3" fontId="7" fillId="3" borderId="24" xfId="2" applyNumberFormat="1" applyFont="1" applyFill="1" applyBorder="1" applyAlignment="1" applyProtection="1">
      <alignment horizontal="center" vertical="center" wrapText="1"/>
    </xf>
    <xf numFmtId="164" fontId="6" fillId="3" borderId="33" xfId="2" applyNumberFormat="1" applyFont="1" applyFill="1" applyBorder="1" applyAlignment="1" applyProtection="1">
      <alignment horizontal="center" vertical="center" wrapText="1"/>
    </xf>
    <xf numFmtId="164" fontId="6" fillId="3" borderId="30" xfId="2" applyNumberFormat="1" applyFont="1" applyFill="1" applyBorder="1" applyAlignment="1" applyProtection="1">
      <alignment horizontal="center" vertical="center" wrapText="1"/>
    </xf>
    <xf numFmtId="166" fontId="6" fillId="3" borderId="32" xfId="2" applyNumberFormat="1" applyFont="1" applyFill="1" applyBorder="1" applyAlignment="1" applyProtection="1">
      <alignment horizontal="center" vertical="center" wrapText="1"/>
    </xf>
    <xf numFmtId="166" fontId="6" fillId="3" borderId="29" xfId="2" applyNumberFormat="1" applyFont="1" applyFill="1" applyBorder="1" applyAlignment="1" applyProtection="1">
      <alignment horizontal="center" vertical="center" wrapText="1"/>
    </xf>
    <xf numFmtId="49" fontId="6" fillId="3" borderId="22" xfId="2" applyNumberFormat="1" applyFont="1" applyFill="1" applyBorder="1" applyAlignment="1" applyProtection="1">
      <alignment horizontal="center" vertical="center" wrapText="1"/>
    </xf>
    <xf numFmtId="49" fontId="6" fillId="3" borderId="24" xfId="2" applyNumberFormat="1" applyFont="1" applyFill="1" applyBorder="1" applyAlignment="1" applyProtection="1">
      <alignment horizontal="center" vertical="center" wrapText="1"/>
    </xf>
    <xf numFmtId="3" fontId="7" fillId="3" borderId="32" xfId="2" applyNumberFormat="1" applyFont="1" applyFill="1" applyBorder="1" applyAlignment="1" applyProtection="1">
      <alignment horizontal="center" vertical="center" wrapText="1"/>
    </xf>
    <xf numFmtId="3" fontId="7" fillId="3" borderId="29" xfId="2" applyNumberFormat="1" applyFont="1" applyFill="1" applyBorder="1" applyAlignment="1" applyProtection="1">
      <alignment horizontal="center" vertical="center" wrapText="1"/>
    </xf>
    <xf numFmtId="165" fontId="16" fillId="0" borderId="5" xfId="0" applyNumberFormat="1" applyFont="1" applyFill="1" applyBorder="1" applyAlignment="1">
      <alignment horizontal="center" vertical="center" wrapText="1"/>
    </xf>
    <xf numFmtId="0" fontId="1" fillId="0" borderId="5" xfId="0" applyFont="1" applyFill="1" applyBorder="1" applyAlignment="1">
      <alignment vertical="center" wrapText="1"/>
    </xf>
  </cellXfs>
  <cellStyles count="7">
    <cellStyle name="Gut" xfId="6" builtinId="26"/>
    <cellStyle name="Prozent" xfId="5" builtinId="5"/>
    <cellStyle name="Standard" xfId="0" builtinId="0"/>
    <cellStyle name="Standard 2" xfId="1" xr:uid="{00000000-0005-0000-0000-000002000000}"/>
    <cellStyle name="Standard 2 2" xfId="2" xr:uid="{00000000-0005-0000-0000-000003000000}"/>
    <cellStyle name="Standard 3" xfId="4" xr:uid="{00000000-0005-0000-0000-000004000000}"/>
    <cellStyle name="unklar" xfId="3" xr:uid="{00000000-0005-0000-0000-000005000000}"/>
  </cellStyles>
  <dxfs count="6">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09"/>
  <sheetViews>
    <sheetView tabSelected="1" zoomScaleNormal="100" workbookViewId="0">
      <pane xSplit="4" ySplit="8" topLeftCell="E43" activePane="bottomRight" state="frozen"/>
      <selection pane="topRight" activeCell="E1" sqref="E1"/>
      <selection pane="bottomLeft" activeCell="A5" sqref="A5"/>
      <selection pane="bottomRight" activeCell="H45" sqref="H45"/>
    </sheetView>
  </sheetViews>
  <sheetFormatPr baseColWidth="10" defaultColWidth="8.25" defaultRowHeight="12.75" x14ac:dyDescent="0.2"/>
  <cols>
    <col min="1" max="1" width="6.625" style="4" customWidth="1"/>
    <col min="2" max="2" width="9" style="27" hidden="1" customWidth="1"/>
    <col min="3" max="3" width="25.5" style="2" customWidth="1"/>
    <col min="4" max="4" width="49.5" style="3" customWidth="1"/>
    <col min="5" max="5" width="18.875" style="142" customWidth="1"/>
    <col min="6" max="7" width="10" style="3" customWidth="1"/>
    <col min="8" max="8" width="20.875" style="3" customWidth="1"/>
    <col min="9" max="9" width="29" style="3" customWidth="1"/>
    <col min="10" max="10" width="9.25" style="203" customWidth="1"/>
    <col min="11" max="12" width="8.75" style="48" customWidth="1"/>
    <col min="13" max="13" width="16" style="6" customWidth="1"/>
    <col min="14" max="14" width="23.375" style="6" customWidth="1"/>
    <col min="15" max="15" width="14.5" style="349" customWidth="1"/>
    <col min="16" max="16" width="19.875" style="6" customWidth="1"/>
    <col min="17" max="17" width="8.5" style="393" customWidth="1"/>
    <col min="18" max="18" width="10.75" style="7" customWidth="1"/>
    <col min="19" max="19" width="13.625" style="375" customWidth="1"/>
    <col min="20" max="20" width="11" style="21" customWidth="1"/>
    <col min="21" max="21" width="13.125" style="21" customWidth="1"/>
    <col min="22" max="22" width="13.625" style="93" customWidth="1"/>
    <col min="23" max="23" width="13.25" style="7" customWidth="1"/>
    <col min="24" max="24" width="14" style="132" customWidth="1"/>
    <col min="25" max="25" width="15.5" style="172" customWidth="1"/>
    <col min="26" max="16384" width="8.25" style="1"/>
  </cols>
  <sheetData>
    <row r="1" spans="1:25" s="5" customFormat="1" ht="23.25" x14ac:dyDescent="0.2">
      <c r="A1" s="416" t="s">
        <v>14</v>
      </c>
      <c r="B1" s="416"/>
      <c r="C1" s="416"/>
      <c r="D1" s="416"/>
      <c r="E1" s="126"/>
      <c r="F1" s="186"/>
      <c r="G1" s="286" t="s">
        <v>436</v>
      </c>
      <c r="I1" s="126"/>
      <c r="J1" s="189"/>
      <c r="K1" s="46"/>
      <c r="L1" s="46"/>
      <c r="M1" s="323"/>
      <c r="N1" s="323"/>
      <c r="O1" s="324"/>
      <c r="P1" s="325"/>
      <c r="Q1" s="387"/>
      <c r="R1" s="8"/>
      <c r="S1" s="369"/>
      <c r="T1" s="19"/>
      <c r="U1" s="148"/>
      <c r="V1" s="91"/>
      <c r="W1" s="159"/>
      <c r="X1" s="160"/>
      <c r="Y1" s="161"/>
    </row>
    <row r="2" spans="1:25" s="5" customFormat="1" ht="23.25" x14ac:dyDescent="0.2">
      <c r="A2" s="185"/>
      <c r="B2" s="185"/>
      <c r="C2" s="185"/>
      <c r="D2" s="185"/>
      <c r="E2" s="185"/>
      <c r="G2" s="287" t="s">
        <v>437</v>
      </c>
      <c r="I2" s="185"/>
      <c r="J2" s="189"/>
      <c r="K2" s="46"/>
      <c r="L2" s="46"/>
      <c r="M2" s="323"/>
      <c r="N2" s="323"/>
      <c r="O2" s="324"/>
      <c r="P2" s="325"/>
      <c r="Q2" s="387"/>
      <c r="R2" s="8"/>
      <c r="S2" s="369"/>
      <c r="T2" s="19"/>
      <c r="U2" s="148"/>
      <c r="V2" s="91"/>
      <c r="W2" s="159"/>
      <c r="X2" s="160"/>
      <c r="Y2" s="161"/>
    </row>
    <row r="3" spans="1:25" s="5" customFormat="1" ht="23.25" x14ac:dyDescent="0.2">
      <c r="A3" s="185"/>
      <c r="B3" s="185"/>
      <c r="C3" s="278" t="s">
        <v>595</v>
      </c>
      <c r="D3" s="185"/>
      <c r="E3" s="185"/>
      <c r="F3" s="282"/>
      <c r="G3" s="288" t="s">
        <v>532</v>
      </c>
      <c r="I3" s="185"/>
      <c r="J3" s="189"/>
      <c r="K3" s="46"/>
      <c r="L3" s="46"/>
      <c r="M3" s="323"/>
      <c r="N3" s="323"/>
      <c r="O3" s="324"/>
      <c r="P3" s="325"/>
      <c r="Q3" s="387"/>
      <c r="R3" s="8"/>
      <c r="S3" s="369"/>
      <c r="T3" s="19"/>
      <c r="U3" s="148"/>
      <c r="V3" s="91"/>
      <c r="W3" s="159"/>
      <c r="X3" s="160"/>
      <c r="Y3" s="161"/>
    </row>
    <row r="4" spans="1:25" s="5" customFormat="1" ht="23.25" x14ac:dyDescent="0.2">
      <c r="A4" s="266"/>
      <c r="B4" s="266"/>
      <c r="C4" s="266"/>
      <c r="D4" s="266"/>
      <c r="E4" s="283"/>
      <c r="F4" s="284"/>
      <c r="G4" s="285"/>
      <c r="H4" s="284"/>
      <c r="I4" s="266"/>
      <c r="J4" s="189"/>
      <c r="K4" s="46"/>
      <c r="L4" s="46"/>
      <c r="M4" s="323"/>
      <c r="N4" s="323"/>
      <c r="O4" s="324"/>
      <c r="P4" s="325"/>
      <c r="Q4" s="387"/>
      <c r="R4" s="8"/>
      <c r="S4" s="369"/>
      <c r="T4" s="19"/>
      <c r="U4" s="148"/>
      <c r="V4" s="91"/>
      <c r="W4" s="159"/>
      <c r="X4" s="160"/>
      <c r="Y4" s="161"/>
    </row>
    <row r="5" spans="1:25" s="5" customFormat="1" ht="15" customHeight="1" thickBot="1" x14ac:dyDescent="0.25">
      <c r="A5" s="266"/>
      <c r="B5" s="266"/>
      <c r="C5" s="266"/>
      <c r="D5" s="266"/>
      <c r="E5" s="283"/>
      <c r="F5" s="284"/>
      <c r="G5" s="285"/>
      <c r="H5" s="284"/>
      <c r="I5" s="266"/>
      <c r="J5" s="189"/>
      <c r="K5" s="46"/>
      <c r="L5" s="46"/>
      <c r="M5" s="323"/>
      <c r="N5" s="323"/>
      <c r="O5" s="324"/>
      <c r="P5" s="325"/>
      <c r="Q5" s="387"/>
      <c r="R5" s="8"/>
      <c r="S5" s="369"/>
      <c r="T5" s="19"/>
      <c r="U5" s="148"/>
      <c r="V5" s="91"/>
      <c r="W5" s="159"/>
      <c r="X5" s="160"/>
      <c r="Y5" s="161"/>
    </row>
    <row r="6" spans="1:25" ht="49.5" customHeight="1" thickBot="1" x14ac:dyDescent="0.25">
      <c r="A6" s="263"/>
      <c r="C6" s="147"/>
      <c r="D6" s="11"/>
      <c r="E6" s="419" t="s">
        <v>625</v>
      </c>
      <c r="F6" s="417" t="s">
        <v>23</v>
      </c>
      <c r="G6" s="418"/>
      <c r="H6" s="429" t="s">
        <v>597</v>
      </c>
      <c r="I6" s="311" t="s">
        <v>16</v>
      </c>
      <c r="J6" s="434" t="s">
        <v>20</v>
      </c>
      <c r="K6" s="444" t="s">
        <v>21</v>
      </c>
      <c r="L6" s="445"/>
      <c r="M6" s="9"/>
      <c r="N6" s="9"/>
      <c r="O6" s="326"/>
      <c r="P6" s="327"/>
      <c r="Q6" s="10"/>
      <c r="R6" s="10"/>
      <c r="S6" s="370"/>
      <c r="T6" s="20"/>
      <c r="U6" s="20"/>
      <c r="V6" s="92"/>
      <c r="W6" s="10"/>
      <c r="X6" s="127"/>
      <c r="Y6" s="92"/>
    </row>
    <row r="7" spans="1:25" s="18" customFormat="1" ht="61.5" customHeight="1" thickBot="1" x14ac:dyDescent="0.25">
      <c r="A7" s="421" t="s">
        <v>0</v>
      </c>
      <c r="B7" s="425" t="s">
        <v>1</v>
      </c>
      <c r="C7" s="427" t="s">
        <v>3</v>
      </c>
      <c r="D7" s="423" t="s">
        <v>2</v>
      </c>
      <c r="E7" s="420"/>
      <c r="F7" s="417" t="s">
        <v>568</v>
      </c>
      <c r="G7" s="418"/>
      <c r="H7" s="430"/>
      <c r="I7" s="429" t="s">
        <v>571</v>
      </c>
      <c r="J7" s="435"/>
      <c r="K7" s="446" t="s">
        <v>22</v>
      </c>
      <c r="L7" s="447"/>
      <c r="M7" s="421" t="s">
        <v>29</v>
      </c>
      <c r="N7" s="427" t="s">
        <v>756</v>
      </c>
      <c r="O7" s="427" t="s">
        <v>17</v>
      </c>
      <c r="P7" s="423" t="s">
        <v>30</v>
      </c>
      <c r="Q7" s="421" t="s">
        <v>75</v>
      </c>
      <c r="R7" s="423" t="s">
        <v>751</v>
      </c>
      <c r="S7" s="432" t="s">
        <v>68</v>
      </c>
      <c r="T7" s="432" t="s">
        <v>74</v>
      </c>
      <c r="U7" s="455" t="s">
        <v>752</v>
      </c>
      <c r="V7" s="423" t="s">
        <v>28</v>
      </c>
      <c r="W7" s="453" t="s">
        <v>755</v>
      </c>
      <c r="X7" s="451" t="s">
        <v>753</v>
      </c>
      <c r="Y7" s="449" t="s">
        <v>754</v>
      </c>
    </row>
    <row r="8" spans="1:25" s="18" customFormat="1" ht="26.25" customHeight="1" thickBot="1" x14ac:dyDescent="0.25">
      <c r="A8" s="422"/>
      <c r="B8" s="426"/>
      <c r="C8" s="428"/>
      <c r="D8" s="424"/>
      <c r="E8" s="420"/>
      <c r="F8" s="188" t="s">
        <v>18</v>
      </c>
      <c r="G8" s="188" t="s">
        <v>19</v>
      </c>
      <c r="H8" s="431"/>
      <c r="I8" s="430"/>
      <c r="J8" s="435"/>
      <c r="K8" s="188" t="s">
        <v>18</v>
      </c>
      <c r="L8" s="312" t="s">
        <v>19</v>
      </c>
      <c r="M8" s="422"/>
      <c r="N8" s="428"/>
      <c r="O8" s="428"/>
      <c r="P8" s="424"/>
      <c r="Q8" s="422"/>
      <c r="R8" s="424"/>
      <c r="S8" s="448"/>
      <c r="T8" s="433"/>
      <c r="U8" s="456"/>
      <c r="V8" s="424"/>
      <c r="W8" s="454"/>
      <c r="X8" s="452"/>
      <c r="Y8" s="450"/>
    </row>
    <row r="9" spans="1:25" s="42" customFormat="1" ht="16.5" thickBot="1" x14ac:dyDescent="0.25">
      <c r="A9" s="53" t="s">
        <v>11</v>
      </c>
      <c r="B9" s="108"/>
      <c r="C9" s="55"/>
      <c r="D9" s="56"/>
      <c r="E9" s="38"/>
      <c r="F9" s="56"/>
      <c r="G9" s="56"/>
      <c r="H9" s="56"/>
      <c r="I9" s="358"/>
      <c r="J9" s="359"/>
      <c r="K9" s="57"/>
      <c r="L9" s="57"/>
      <c r="M9" s="56"/>
      <c r="N9" s="56"/>
      <c r="O9" s="58"/>
      <c r="P9" s="56"/>
      <c r="Q9" s="388"/>
      <c r="R9" s="54"/>
      <c r="S9" s="371"/>
      <c r="T9" s="56"/>
      <c r="U9" s="149"/>
      <c r="V9" s="150"/>
      <c r="W9" s="150"/>
      <c r="X9" s="162"/>
      <c r="Y9" s="163"/>
    </row>
    <row r="10" spans="1:25" ht="69.75" customHeight="1" x14ac:dyDescent="0.2">
      <c r="A10" s="29">
        <v>1</v>
      </c>
      <c r="B10" s="67" t="s">
        <v>351</v>
      </c>
      <c r="C10" s="68" t="s">
        <v>350</v>
      </c>
      <c r="D10" s="68" t="s">
        <v>598</v>
      </c>
      <c r="E10" s="138" t="s">
        <v>25</v>
      </c>
      <c r="F10" s="267"/>
      <c r="G10" s="267"/>
      <c r="H10" s="69"/>
      <c r="I10" s="69"/>
      <c r="J10" s="190"/>
      <c r="K10" s="70"/>
      <c r="L10" s="70"/>
      <c r="M10" s="328"/>
      <c r="N10" s="328"/>
      <c r="O10" s="329"/>
      <c r="P10" s="328"/>
      <c r="Q10" s="31" t="s">
        <v>26</v>
      </c>
      <c r="R10" s="31">
        <v>25</v>
      </c>
      <c r="S10" s="31" t="s">
        <v>26</v>
      </c>
      <c r="T10" s="33"/>
      <c r="U10" s="71">
        <v>3500</v>
      </c>
      <c r="V10" s="94" t="s">
        <v>4</v>
      </c>
      <c r="W10" s="32"/>
      <c r="X10" s="128" t="e">
        <f>W10/T10</f>
        <v>#DIV/0!</v>
      </c>
      <c r="Y10" s="35" t="e">
        <f>X10*U10</f>
        <v>#DIV/0!</v>
      </c>
    </row>
    <row r="11" spans="1:25" ht="78" customHeight="1" thickBot="1" x14ac:dyDescent="0.25">
      <c r="A11" s="23">
        <f>A10+1</f>
        <v>2</v>
      </c>
      <c r="B11" s="101" t="s">
        <v>10</v>
      </c>
      <c r="C11" s="24" t="s">
        <v>533</v>
      </c>
      <c r="D11" s="73" t="s">
        <v>599</v>
      </c>
      <c r="E11" s="136" t="s">
        <v>25</v>
      </c>
      <c r="F11" s="233"/>
      <c r="G11" s="233"/>
      <c r="H11" s="75"/>
      <c r="I11" s="75"/>
      <c r="J11" s="191"/>
      <c r="K11" s="74"/>
      <c r="L11" s="74"/>
      <c r="M11" s="330"/>
      <c r="N11" s="330"/>
      <c r="O11" s="331"/>
      <c r="P11" s="330"/>
      <c r="Q11" s="25" t="s">
        <v>26</v>
      </c>
      <c r="R11" s="25">
        <v>25</v>
      </c>
      <c r="S11" s="25" t="s">
        <v>26</v>
      </c>
      <c r="T11" s="34"/>
      <c r="U11" s="76">
        <v>500</v>
      </c>
      <c r="V11" s="96" t="s">
        <v>4</v>
      </c>
      <c r="W11" s="26"/>
      <c r="X11" s="130" t="e">
        <f>W11/T11</f>
        <v>#DIV/0!</v>
      </c>
      <c r="Y11" s="36" t="e">
        <f>U11*X11</f>
        <v>#DIV/0!</v>
      </c>
    </row>
    <row r="12" spans="1:25" s="42" customFormat="1" ht="16.5" thickBot="1" x14ac:dyDescent="0.25">
      <c r="A12" s="77" t="s">
        <v>9</v>
      </c>
      <c r="B12" s="110"/>
      <c r="C12" s="79"/>
      <c r="D12" s="80"/>
      <c r="E12" s="38"/>
      <c r="F12" s="80"/>
      <c r="G12" s="80"/>
      <c r="H12" s="80"/>
      <c r="I12" s="360"/>
      <c r="J12" s="361"/>
      <c r="K12" s="81"/>
      <c r="L12" s="81"/>
      <c r="M12" s="80"/>
      <c r="N12" s="80"/>
      <c r="O12" s="82"/>
      <c r="P12" s="80"/>
      <c r="Q12" s="389"/>
      <c r="R12" s="78"/>
      <c r="S12" s="372"/>
      <c r="T12" s="80"/>
      <c r="U12" s="151"/>
      <c r="V12" s="152"/>
      <c r="W12" s="152"/>
      <c r="X12" s="164"/>
      <c r="Y12" s="165"/>
    </row>
    <row r="13" spans="1:25" ht="75" customHeight="1" thickBot="1" x14ac:dyDescent="0.25">
      <c r="A13" s="12">
        <f>A11+1</f>
        <v>3</v>
      </c>
      <c r="B13" s="268" t="s">
        <v>5</v>
      </c>
      <c r="C13" s="269" t="s">
        <v>534</v>
      </c>
      <c r="D13" s="269" t="s">
        <v>600</v>
      </c>
      <c r="E13" s="135" t="s">
        <v>25</v>
      </c>
      <c r="F13" s="246"/>
      <c r="G13" s="246"/>
      <c r="H13" s="117"/>
      <c r="I13" s="366"/>
      <c r="J13" s="200"/>
      <c r="K13" s="270"/>
      <c r="L13" s="270"/>
      <c r="M13" s="332"/>
      <c r="N13" s="332"/>
      <c r="O13" s="333"/>
      <c r="P13" s="332"/>
      <c r="Q13" s="13" t="s">
        <v>26</v>
      </c>
      <c r="R13" s="13">
        <v>50</v>
      </c>
      <c r="S13" s="13" t="s">
        <v>26</v>
      </c>
      <c r="T13" s="105"/>
      <c r="U13" s="115">
        <v>130000</v>
      </c>
      <c r="V13" s="106" t="s">
        <v>4</v>
      </c>
      <c r="W13" s="14"/>
      <c r="X13" s="131" t="e">
        <f>W13/T13</f>
        <v>#DIV/0!</v>
      </c>
      <c r="Y13" s="271" t="e">
        <f>U13*X13</f>
        <v>#DIV/0!</v>
      </c>
    </row>
    <row r="14" spans="1:25" s="42" customFormat="1" ht="16.5" thickBot="1" x14ac:dyDescent="0.25">
      <c r="A14" s="77" t="s">
        <v>12</v>
      </c>
      <c r="B14" s="110"/>
      <c r="C14" s="79"/>
      <c r="D14" s="80"/>
      <c r="E14" s="62"/>
      <c r="F14" s="38"/>
      <c r="G14" s="38"/>
      <c r="H14" s="38"/>
      <c r="I14" s="360"/>
      <c r="J14" s="361"/>
      <c r="K14" s="81"/>
      <c r="L14" s="81"/>
      <c r="M14" s="80"/>
      <c r="N14" s="80"/>
      <c r="O14" s="82"/>
      <c r="P14" s="80"/>
      <c r="Q14" s="389"/>
      <c r="R14" s="78"/>
      <c r="S14" s="372"/>
      <c r="T14" s="80"/>
      <c r="U14" s="151"/>
      <c r="V14" s="152"/>
      <c r="W14" s="152"/>
      <c r="X14" s="164"/>
      <c r="Y14" s="165"/>
    </row>
    <row r="15" spans="1:25" ht="87" customHeight="1" x14ac:dyDescent="0.2">
      <c r="A15" s="29">
        <f>A13+1</f>
        <v>4</v>
      </c>
      <c r="B15" s="87" t="s">
        <v>6</v>
      </c>
      <c r="C15" s="88" t="s">
        <v>535</v>
      </c>
      <c r="D15" s="88" t="s">
        <v>601</v>
      </c>
      <c r="E15" s="138" t="s">
        <v>25</v>
      </c>
      <c r="F15" s="272"/>
      <c r="G15" s="272"/>
      <c r="H15" s="89"/>
      <c r="I15" s="367"/>
      <c r="J15" s="192"/>
      <c r="K15" s="90"/>
      <c r="L15" s="90"/>
      <c r="M15" s="328"/>
      <c r="N15" s="328"/>
      <c r="O15" s="334"/>
      <c r="P15" s="328"/>
      <c r="Q15" s="398"/>
      <c r="R15" s="398"/>
      <c r="S15" s="398"/>
      <c r="T15" s="398"/>
      <c r="U15" s="71">
        <v>110</v>
      </c>
      <c r="V15" s="94" t="s">
        <v>4</v>
      </c>
      <c r="W15" s="32"/>
      <c r="X15" s="128">
        <f>W15</f>
        <v>0</v>
      </c>
      <c r="Y15" s="35">
        <f>U15*X15</f>
        <v>0</v>
      </c>
    </row>
    <row r="16" spans="1:25" ht="97.5" customHeight="1" x14ac:dyDescent="0.2">
      <c r="A16" s="174">
        <f>A15+1</f>
        <v>5</v>
      </c>
      <c r="B16" s="175" t="s">
        <v>352</v>
      </c>
      <c r="C16" s="84" t="s">
        <v>536</v>
      </c>
      <c r="D16" s="84" t="s">
        <v>602</v>
      </c>
      <c r="E16" s="138" t="s">
        <v>25</v>
      </c>
      <c r="F16" s="187"/>
      <c r="G16" s="187"/>
      <c r="H16" s="98"/>
      <c r="I16" s="368"/>
      <c r="J16" s="193"/>
      <c r="K16" s="176"/>
      <c r="L16" s="176"/>
      <c r="M16" s="335"/>
      <c r="N16" s="335"/>
      <c r="O16" s="336"/>
      <c r="P16" s="335"/>
      <c r="Q16" s="395"/>
      <c r="R16" s="395"/>
      <c r="S16" s="395"/>
      <c r="T16" s="395"/>
      <c r="U16" s="179">
        <v>750</v>
      </c>
      <c r="V16" s="180" t="s">
        <v>4</v>
      </c>
      <c r="W16" s="181"/>
      <c r="X16" s="129">
        <f>W16</f>
        <v>0</v>
      </c>
      <c r="Y16" s="72">
        <f>U16*X16</f>
        <v>0</v>
      </c>
    </row>
    <row r="17" spans="1:25" ht="63.75" x14ac:dyDescent="0.2">
      <c r="A17" s="174">
        <f t="shared" ref="A17:A18" si="0">A16+1</f>
        <v>6</v>
      </c>
      <c r="B17" s="83">
        <v>113170</v>
      </c>
      <c r="C17" s="84" t="s">
        <v>537</v>
      </c>
      <c r="D17" s="84" t="s">
        <v>603</v>
      </c>
      <c r="E17" s="138" t="s">
        <v>25</v>
      </c>
      <c r="F17" s="187"/>
      <c r="G17" s="187"/>
      <c r="H17" s="85"/>
      <c r="I17" s="351"/>
      <c r="J17" s="194"/>
      <c r="K17" s="86"/>
      <c r="L17" s="86"/>
      <c r="M17" s="337"/>
      <c r="N17" s="337"/>
      <c r="O17" s="338"/>
      <c r="P17" s="337"/>
      <c r="Q17" s="395"/>
      <c r="R17" s="395"/>
      <c r="S17" s="395"/>
      <c r="T17" s="395"/>
      <c r="U17" s="66">
        <v>180</v>
      </c>
      <c r="V17" s="95" t="s">
        <v>4</v>
      </c>
      <c r="W17" s="17"/>
      <c r="X17" s="129">
        <f>W17</f>
        <v>0</v>
      </c>
      <c r="Y17" s="72">
        <f>U17*X17</f>
        <v>0</v>
      </c>
    </row>
    <row r="18" spans="1:25" ht="88.5" customHeight="1" thickBot="1" x14ac:dyDescent="0.25">
      <c r="A18" s="174">
        <f t="shared" si="0"/>
        <v>7</v>
      </c>
      <c r="B18" s="273" t="s">
        <v>353</v>
      </c>
      <c r="C18" s="274" t="s">
        <v>538</v>
      </c>
      <c r="D18" s="274" t="s">
        <v>604</v>
      </c>
      <c r="E18" s="136" t="s">
        <v>25</v>
      </c>
      <c r="F18" s="233"/>
      <c r="G18" s="233"/>
      <c r="H18" s="100"/>
      <c r="I18" s="352"/>
      <c r="J18" s="199"/>
      <c r="K18" s="275"/>
      <c r="L18" s="275"/>
      <c r="M18" s="330"/>
      <c r="N18" s="330"/>
      <c r="O18" s="339"/>
      <c r="P18" s="330"/>
      <c r="Q18" s="396"/>
      <c r="R18" s="396"/>
      <c r="S18" s="396"/>
      <c r="T18" s="396"/>
      <c r="U18" s="76">
        <v>100</v>
      </c>
      <c r="V18" s="96" t="s">
        <v>4</v>
      </c>
      <c r="W18" s="26"/>
      <c r="X18" s="130">
        <f>W18</f>
        <v>0</v>
      </c>
      <c r="Y18" s="36">
        <f>U18*X18</f>
        <v>0</v>
      </c>
    </row>
    <row r="19" spans="1:25" s="42" customFormat="1" ht="16.5" thickBot="1" x14ac:dyDescent="0.25">
      <c r="A19" s="77" t="s">
        <v>8</v>
      </c>
      <c r="B19" s="110"/>
      <c r="C19" s="79"/>
      <c r="D19" s="80"/>
      <c r="E19" s="38"/>
      <c r="F19" s="62"/>
      <c r="G19" s="62"/>
      <c r="H19" s="62"/>
      <c r="I19" s="362"/>
      <c r="J19" s="363"/>
      <c r="K19" s="81"/>
      <c r="L19" s="81"/>
      <c r="M19" s="80"/>
      <c r="N19" s="80"/>
      <c r="O19" s="82"/>
      <c r="P19" s="80"/>
      <c r="Q19" s="389"/>
      <c r="R19" s="78"/>
      <c r="S19" s="372"/>
      <c r="T19" s="80"/>
      <c r="U19" s="151"/>
      <c r="V19" s="152"/>
      <c r="W19" s="152"/>
      <c r="X19" s="164"/>
      <c r="Y19" s="165"/>
    </row>
    <row r="20" spans="1:25" ht="69.75" customHeight="1" x14ac:dyDescent="0.2">
      <c r="A20" s="29">
        <f>A18+1</f>
        <v>8</v>
      </c>
      <c r="B20" s="102" t="s">
        <v>27</v>
      </c>
      <c r="C20" s="30" t="s">
        <v>354</v>
      </c>
      <c r="D20" s="30" t="s">
        <v>605</v>
      </c>
      <c r="E20" s="138" t="s">
        <v>25</v>
      </c>
      <c r="F20" s="272"/>
      <c r="G20" s="272"/>
      <c r="H20" s="98"/>
      <c r="I20" s="368"/>
      <c r="J20" s="193"/>
      <c r="K20" s="43"/>
      <c r="L20" s="43"/>
      <c r="M20" s="328"/>
      <c r="N20" s="328"/>
      <c r="O20" s="334"/>
      <c r="P20" s="328"/>
      <c r="Q20" s="31" t="s">
        <v>24</v>
      </c>
      <c r="R20" s="31">
        <v>20</v>
      </c>
      <c r="S20" s="31" t="s">
        <v>24</v>
      </c>
      <c r="T20" s="33"/>
      <c r="U20" s="71">
        <v>7000</v>
      </c>
      <c r="V20" s="94" t="s">
        <v>4</v>
      </c>
      <c r="W20" s="32"/>
      <c r="X20" s="128" t="e">
        <f>W20/T20</f>
        <v>#DIV/0!</v>
      </c>
      <c r="Y20" s="50" t="e">
        <f t="shared" ref="Y20:Y33" si="1">U20*X20</f>
        <v>#DIV/0!</v>
      </c>
    </row>
    <row r="21" spans="1:25" ht="63.75" x14ac:dyDescent="0.2">
      <c r="A21" s="279">
        <f t="shared" ref="A21" si="2">A20+1</f>
        <v>9</v>
      </c>
      <c r="B21" s="280"/>
      <c r="C21" s="278" t="s">
        <v>355</v>
      </c>
      <c r="D21" s="281" t="s">
        <v>605</v>
      </c>
      <c r="E21" s="138" t="s">
        <v>25</v>
      </c>
      <c r="F21" s="187"/>
      <c r="G21" s="187"/>
      <c r="H21" s="85"/>
      <c r="I21" s="351"/>
      <c r="J21" s="194"/>
      <c r="K21" s="44"/>
      <c r="L21" s="44"/>
      <c r="M21" s="337"/>
      <c r="N21" s="337"/>
      <c r="O21" s="338"/>
      <c r="P21" s="337"/>
      <c r="Q21" s="16" t="s">
        <v>24</v>
      </c>
      <c r="R21" s="16">
        <v>20</v>
      </c>
      <c r="S21" s="16" t="s">
        <v>24</v>
      </c>
      <c r="T21" s="28"/>
      <c r="U21" s="66">
        <v>6000</v>
      </c>
      <c r="V21" s="95" t="s">
        <v>4</v>
      </c>
      <c r="W21" s="17"/>
      <c r="X21" s="129" t="e">
        <f>W21/T21</f>
        <v>#DIV/0!</v>
      </c>
      <c r="Y21" s="51" t="e">
        <f t="shared" si="1"/>
        <v>#DIV/0!</v>
      </c>
    </row>
    <row r="22" spans="1:25" ht="48.75" customHeight="1" x14ac:dyDescent="0.2">
      <c r="A22" s="279" t="s">
        <v>367</v>
      </c>
      <c r="B22" s="280" t="s">
        <v>298</v>
      </c>
      <c r="C22" s="278" t="s">
        <v>318</v>
      </c>
      <c r="D22" s="278" t="s">
        <v>365</v>
      </c>
      <c r="E22" s="140"/>
      <c r="F22" s="124"/>
      <c r="G22" s="124"/>
      <c r="H22" s="187"/>
      <c r="I22" s="133" t="s">
        <v>555</v>
      </c>
      <c r="J22" s="195"/>
      <c r="K22" s="44"/>
      <c r="L22" s="44"/>
      <c r="M22" s="337"/>
      <c r="N22" s="337"/>
      <c r="O22" s="338"/>
      <c r="P22" s="337"/>
      <c r="Q22" s="410" t="s">
        <v>26</v>
      </c>
      <c r="R22" s="411">
        <v>10</v>
      </c>
      <c r="S22" s="410" t="s">
        <v>26</v>
      </c>
      <c r="T22" s="28"/>
      <c r="U22" s="66">
        <v>1200</v>
      </c>
      <c r="V22" s="95" t="s">
        <v>26</v>
      </c>
      <c r="W22" s="17"/>
      <c r="X22" s="129" t="e">
        <f t="shared" ref="X22:X32" si="3">W22/T22</f>
        <v>#DIV/0!</v>
      </c>
      <c r="Y22" s="51" t="e">
        <f t="shared" si="1"/>
        <v>#DIV/0!</v>
      </c>
    </row>
    <row r="23" spans="1:25" ht="38.25" customHeight="1" x14ac:dyDescent="0.2">
      <c r="A23" s="22" t="s">
        <v>368</v>
      </c>
      <c r="B23" s="97" t="s">
        <v>300</v>
      </c>
      <c r="C23" s="15" t="s">
        <v>316</v>
      </c>
      <c r="D23" s="15" t="s">
        <v>365</v>
      </c>
      <c r="E23" s="113" t="s">
        <v>610</v>
      </c>
      <c r="F23" s="187"/>
      <c r="G23" s="187"/>
      <c r="H23" s="187"/>
      <c r="I23" s="133" t="s">
        <v>438</v>
      </c>
      <c r="J23" s="195"/>
      <c r="K23" s="44"/>
      <c r="L23" s="44"/>
      <c r="M23" s="337"/>
      <c r="N23" s="337"/>
      <c r="O23" s="338"/>
      <c r="P23" s="337"/>
      <c r="Q23" s="412" t="s">
        <v>26</v>
      </c>
      <c r="R23" s="413">
        <v>100</v>
      </c>
      <c r="S23" s="412" t="s">
        <v>26</v>
      </c>
      <c r="T23" s="28"/>
      <c r="U23" s="66">
        <v>60</v>
      </c>
      <c r="V23" s="95" t="s">
        <v>26</v>
      </c>
      <c r="W23" s="17"/>
      <c r="X23" s="129" t="e">
        <f t="shared" si="3"/>
        <v>#DIV/0!</v>
      </c>
      <c r="Y23" s="51" t="e">
        <f t="shared" si="1"/>
        <v>#DIV/0!</v>
      </c>
    </row>
    <row r="24" spans="1:25" ht="44.25" customHeight="1" x14ac:dyDescent="0.2">
      <c r="A24" s="22" t="s">
        <v>369</v>
      </c>
      <c r="B24" s="97" t="s">
        <v>299</v>
      </c>
      <c r="C24" s="15" t="s">
        <v>317</v>
      </c>
      <c r="D24" s="15" t="s">
        <v>365</v>
      </c>
      <c r="E24" s="140"/>
      <c r="F24" s="124"/>
      <c r="G24" s="124"/>
      <c r="H24" s="187"/>
      <c r="I24" s="133" t="s">
        <v>555</v>
      </c>
      <c r="J24" s="195"/>
      <c r="K24" s="44"/>
      <c r="L24" s="44"/>
      <c r="M24" s="337"/>
      <c r="N24" s="337"/>
      <c r="O24" s="338"/>
      <c r="P24" s="337"/>
      <c r="Q24" s="412" t="s">
        <v>26</v>
      </c>
      <c r="R24" s="413">
        <v>100</v>
      </c>
      <c r="S24" s="412" t="s">
        <v>26</v>
      </c>
      <c r="T24" s="28"/>
      <c r="U24" s="66">
        <v>200</v>
      </c>
      <c r="V24" s="95" t="s">
        <v>26</v>
      </c>
      <c r="W24" s="17"/>
      <c r="X24" s="129" t="e">
        <f t="shared" si="3"/>
        <v>#DIV/0!</v>
      </c>
      <c r="Y24" s="51" t="e">
        <f t="shared" si="1"/>
        <v>#DIV/0!</v>
      </c>
    </row>
    <row r="25" spans="1:25" ht="42.75" customHeight="1" x14ac:dyDescent="0.2">
      <c r="A25" s="22" t="s">
        <v>370</v>
      </c>
      <c r="B25" s="97" t="s">
        <v>303</v>
      </c>
      <c r="C25" s="15" t="s">
        <v>313</v>
      </c>
      <c r="D25" s="15" t="s">
        <v>365</v>
      </c>
      <c r="E25" s="140"/>
      <c r="F25" s="124"/>
      <c r="G25" s="124"/>
      <c r="H25" s="187"/>
      <c r="I25" s="133" t="s">
        <v>555</v>
      </c>
      <c r="J25" s="195"/>
      <c r="K25" s="44"/>
      <c r="L25" s="44"/>
      <c r="M25" s="337"/>
      <c r="N25" s="337"/>
      <c r="O25" s="338"/>
      <c r="P25" s="337"/>
      <c r="Q25" s="412" t="s">
        <v>26</v>
      </c>
      <c r="R25" s="413">
        <v>10</v>
      </c>
      <c r="S25" s="412" t="s">
        <v>26</v>
      </c>
      <c r="T25" s="28"/>
      <c r="U25" s="66">
        <v>210</v>
      </c>
      <c r="V25" s="95" t="s">
        <v>26</v>
      </c>
      <c r="W25" s="17"/>
      <c r="X25" s="129" t="e">
        <f t="shared" si="3"/>
        <v>#DIV/0!</v>
      </c>
      <c r="Y25" s="51" t="e">
        <f t="shared" si="1"/>
        <v>#DIV/0!</v>
      </c>
    </row>
    <row r="26" spans="1:25" ht="38.25" customHeight="1" x14ac:dyDescent="0.2">
      <c r="A26" s="22" t="s">
        <v>371</v>
      </c>
      <c r="B26" s="97" t="s">
        <v>302</v>
      </c>
      <c r="C26" s="15" t="s">
        <v>314</v>
      </c>
      <c r="D26" s="15" t="s">
        <v>365</v>
      </c>
      <c r="E26" s="113" t="s">
        <v>610</v>
      </c>
      <c r="F26" s="187"/>
      <c r="G26" s="187"/>
      <c r="H26" s="187"/>
      <c r="I26" s="133" t="s">
        <v>438</v>
      </c>
      <c r="J26" s="195"/>
      <c r="K26" s="44"/>
      <c r="L26" s="44"/>
      <c r="M26" s="337"/>
      <c r="N26" s="337"/>
      <c r="O26" s="338"/>
      <c r="P26" s="337"/>
      <c r="Q26" s="412" t="s">
        <v>26</v>
      </c>
      <c r="R26" s="413">
        <v>75</v>
      </c>
      <c r="S26" s="412" t="s">
        <v>26</v>
      </c>
      <c r="T26" s="28"/>
      <c r="U26" s="66">
        <v>130</v>
      </c>
      <c r="V26" s="95" t="s">
        <v>26</v>
      </c>
      <c r="W26" s="17"/>
      <c r="X26" s="129" t="e">
        <f t="shared" si="3"/>
        <v>#DIV/0!</v>
      </c>
      <c r="Y26" s="51" t="e">
        <f t="shared" si="1"/>
        <v>#DIV/0!</v>
      </c>
    </row>
    <row r="27" spans="1:25" ht="80.25" customHeight="1" x14ac:dyDescent="0.2">
      <c r="A27" s="22">
        <v>10</v>
      </c>
      <c r="B27" s="97" t="s">
        <v>356</v>
      </c>
      <c r="C27" s="15" t="s">
        <v>539</v>
      </c>
      <c r="D27" s="15" t="s">
        <v>606</v>
      </c>
      <c r="E27" s="138" t="s">
        <v>25</v>
      </c>
      <c r="F27" s="187"/>
      <c r="G27" s="187"/>
      <c r="H27" s="85"/>
      <c r="I27" s="351"/>
      <c r="J27" s="194"/>
      <c r="K27" s="44"/>
      <c r="L27" s="44"/>
      <c r="M27" s="337"/>
      <c r="N27" s="337"/>
      <c r="O27" s="338"/>
      <c r="P27" s="337"/>
      <c r="Q27" s="395"/>
      <c r="R27" s="395"/>
      <c r="S27" s="395"/>
      <c r="T27" s="395"/>
      <c r="U27" s="66">
        <v>5500</v>
      </c>
      <c r="V27" s="95" t="s">
        <v>4</v>
      </c>
      <c r="W27" s="17"/>
      <c r="X27" s="129">
        <f t="shared" ref="X27:X33" si="4">W27</f>
        <v>0</v>
      </c>
      <c r="Y27" s="51">
        <f t="shared" si="1"/>
        <v>0</v>
      </c>
    </row>
    <row r="28" spans="1:25" ht="48" customHeight="1" x14ac:dyDescent="0.2">
      <c r="A28" s="174" t="s">
        <v>372</v>
      </c>
      <c r="B28" s="183" t="s">
        <v>298</v>
      </c>
      <c r="C28" s="118" t="s">
        <v>318</v>
      </c>
      <c r="D28" s="118" t="s">
        <v>366</v>
      </c>
      <c r="E28" s="139"/>
      <c r="F28" s="125"/>
      <c r="G28" s="125"/>
      <c r="H28" s="187"/>
      <c r="I28" s="133" t="s">
        <v>555</v>
      </c>
      <c r="J28" s="196"/>
      <c r="K28" s="119"/>
      <c r="L28" s="119"/>
      <c r="M28" s="335"/>
      <c r="N28" s="335"/>
      <c r="O28" s="336"/>
      <c r="P28" s="335"/>
      <c r="Q28" s="414" t="s">
        <v>26</v>
      </c>
      <c r="R28" s="415">
        <v>10</v>
      </c>
      <c r="S28" s="414" t="s">
        <v>26</v>
      </c>
      <c r="T28" s="28"/>
      <c r="U28" s="179">
        <v>1200</v>
      </c>
      <c r="V28" s="180" t="s">
        <v>26</v>
      </c>
      <c r="W28" s="181"/>
      <c r="X28" s="182" t="e">
        <f t="shared" si="3"/>
        <v>#DIV/0!</v>
      </c>
      <c r="Y28" s="184" t="e">
        <f t="shared" si="1"/>
        <v>#DIV/0!</v>
      </c>
    </row>
    <row r="29" spans="1:25" ht="36" customHeight="1" x14ac:dyDescent="0.2">
      <c r="A29" s="22" t="s">
        <v>373</v>
      </c>
      <c r="B29" s="97" t="s">
        <v>300</v>
      </c>
      <c r="C29" s="15" t="s">
        <v>316</v>
      </c>
      <c r="D29" s="118" t="s">
        <v>366</v>
      </c>
      <c r="E29" s="113" t="s">
        <v>610</v>
      </c>
      <c r="F29" s="187"/>
      <c r="G29" s="187"/>
      <c r="H29" s="187"/>
      <c r="I29" s="133" t="s">
        <v>438</v>
      </c>
      <c r="J29" s="195"/>
      <c r="K29" s="44"/>
      <c r="L29" s="44"/>
      <c r="M29" s="337"/>
      <c r="N29" s="337"/>
      <c r="O29" s="338"/>
      <c r="P29" s="337"/>
      <c r="Q29" s="412" t="s">
        <v>26</v>
      </c>
      <c r="R29" s="413">
        <v>100</v>
      </c>
      <c r="S29" s="412" t="s">
        <v>26</v>
      </c>
      <c r="T29" s="28"/>
      <c r="U29" s="66">
        <v>60</v>
      </c>
      <c r="V29" s="95" t="s">
        <v>26</v>
      </c>
      <c r="W29" s="17"/>
      <c r="X29" s="129" t="e">
        <f t="shared" si="3"/>
        <v>#DIV/0!</v>
      </c>
      <c r="Y29" s="51" t="e">
        <f t="shared" si="1"/>
        <v>#DIV/0!</v>
      </c>
    </row>
    <row r="30" spans="1:25" ht="45" customHeight="1" x14ac:dyDescent="0.2">
      <c r="A30" s="22" t="s">
        <v>374</v>
      </c>
      <c r="B30" s="97" t="s">
        <v>299</v>
      </c>
      <c r="C30" s="15" t="s">
        <v>317</v>
      </c>
      <c r="D30" s="118" t="s">
        <v>366</v>
      </c>
      <c r="E30" s="140"/>
      <c r="F30" s="124"/>
      <c r="G30" s="124"/>
      <c r="H30" s="187"/>
      <c r="I30" s="133" t="s">
        <v>555</v>
      </c>
      <c r="J30" s="195"/>
      <c r="K30" s="44"/>
      <c r="L30" s="44"/>
      <c r="M30" s="337"/>
      <c r="N30" s="337"/>
      <c r="O30" s="338"/>
      <c r="P30" s="337"/>
      <c r="Q30" s="412" t="s">
        <v>26</v>
      </c>
      <c r="R30" s="413">
        <v>100</v>
      </c>
      <c r="S30" s="412" t="s">
        <v>26</v>
      </c>
      <c r="T30" s="28"/>
      <c r="U30" s="66">
        <v>200</v>
      </c>
      <c r="V30" s="95" t="s">
        <v>26</v>
      </c>
      <c r="W30" s="17"/>
      <c r="X30" s="129" t="e">
        <f t="shared" si="3"/>
        <v>#DIV/0!</v>
      </c>
      <c r="Y30" s="51" t="e">
        <f t="shared" si="1"/>
        <v>#DIV/0!</v>
      </c>
    </row>
    <row r="31" spans="1:25" ht="41.25" customHeight="1" x14ac:dyDescent="0.2">
      <c r="A31" s="22" t="s">
        <v>375</v>
      </c>
      <c r="B31" s="97" t="s">
        <v>303</v>
      </c>
      <c r="C31" s="15" t="s">
        <v>313</v>
      </c>
      <c r="D31" s="118" t="s">
        <v>366</v>
      </c>
      <c r="E31" s="140"/>
      <c r="F31" s="124"/>
      <c r="G31" s="124"/>
      <c r="H31" s="187"/>
      <c r="I31" s="133" t="s">
        <v>555</v>
      </c>
      <c r="J31" s="195"/>
      <c r="K31" s="44"/>
      <c r="L31" s="44"/>
      <c r="M31" s="337"/>
      <c r="N31" s="337"/>
      <c r="O31" s="338"/>
      <c r="P31" s="337"/>
      <c r="Q31" s="412" t="s">
        <v>26</v>
      </c>
      <c r="R31" s="413">
        <v>10</v>
      </c>
      <c r="S31" s="412" t="s">
        <v>26</v>
      </c>
      <c r="T31" s="28"/>
      <c r="U31" s="66">
        <v>210</v>
      </c>
      <c r="V31" s="95" t="s">
        <v>26</v>
      </c>
      <c r="W31" s="17"/>
      <c r="X31" s="129" t="e">
        <f t="shared" si="3"/>
        <v>#DIV/0!</v>
      </c>
      <c r="Y31" s="51" t="e">
        <f t="shared" si="1"/>
        <v>#DIV/0!</v>
      </c>
    </row>
    <row r="32" spans="1:25" ht="42.75" customHeight="1" x14ac:dyDescent="0.2">
      <c r="A32" s="22" t="s">
        <v>376</v>
      </c>
      <c r="B32" s="97" t="s">
        <v>302</v>
      </c>
      <c r="C32" s="15" t="s">
        <v>314</v>
      </c>
      <c r="D32" s="118" t="s">
        <v>366</v>
      </c>
      <c r="E32" s="113" t="s">
        <v>610</v>
      </c>
      <c r="F32" s="187"/>
      <c r="G32" s="187"/>
      <c r="H32" s="187"/>
      <c r="I32" s="133" t="s">
        <v>438</v>
      </c>
      <c r="J32" s="195"/>
      <c r="K32" s="44"/>
      <c r="L32" s="44"/>
      <c r="M32" s="337"/>
      <c r="N32" s="337"/>
      <c r="O32" s="338"/>
      <c r="P32" s="337"/>
      <c r="Q32" s="412" t="s">
        <v>26</v>
      </c>
      <c r="R32" s="413">
        <v>75</v>
      </c>
      <c r="S32" s="412" t="s">
        <v>26</v>
      </c>
      <c r="T32" s="28"/>
      <c r="U32" s="66">
        <v>130</v>
      </c>
      <c r="V32" s="95" t="s">
        <v>26</v>
      </c>
      <c r="W32" s="17"/>
      <c r="X32" s="129" t="e">
        <f t="shared" si="3"/>
        <v>#DIV/0!</v>
      </c>
      <c r="Y32" s="51" t="e">
        <f t="shared" si="1"/>
        <v>#DIV/0!</v>
      </c>
    </row>
    <row r="33" spans="1:25" s="207" customFormat="1" ht="69" customHeight="1" thickBot="1" x14ac:dyDescent="0.25">
      <c r="A33" s="316">
        <v>11</v>
      </c>
      <c r="B33" s="97" t="s">
        <v>32</v>
      </c>
      <c r="C33" s="15" t="s">
        <v>596</v>
      </c>
      <c r="D33" s="15" t="s">
        <v>474</v>
      </c>
      <c r="E33" s="140"/>
      <c r="F33" s="124"/>
      <c r="G33" s="124"/>
      <c r="H33" s="122"/>
      <c r="I33" s="133" t="s">
        <v>761</v>
      </c>
      <c r="J33" s="195"/>
      <c r="K33" s="45"/>
      <c r="L33" s="45"/>
      <c r="M33" s="342"/>
      <c r="N33" s="342"/>
      <c r="O33" s="343"/>
      <c r="P33" s="342"/>
      <c r="Q33" s="395"/>
      <c r="R33" s="395"/>
      <c r="S33" s="395"/>
      <c r="T33" s="395"/>
      <c r="U33" s="317">
        <v>2000</v>
      </c>
      <c r="V33" s="95" t="s">
        <v>4</v>
      </c>
      <c r="W33" s="123"/>
      <c r="X33" s="129">
        <f t="shared" si="4"/>
        <v>0</v>
      </c>
      <c r="Y33" s="319">
        <f t="shared" si="1"/>
        <v>0</v>
      </c>
    </row>
    <row r="34" spans="1:25" s="42" customFormat="1" ht="16.5" thickBot="1" x14ac:dyDescent="0.25">
      <c r="A34" s="41" t="s">
        <v>15</v>
      </c>
      <c r="B34" s="112"/>
      <c r="C34" s="37"/>
      <c r="D34" s="38"/>
      <c r="E34" s="38"/>
      <c r="F34" s="38"/>
      <c r="G34" s="38"/>
      <c r="H34" s="38"/>
      <c r="I34" s="364"/>
      <c r="J34" s="365"/>
      <c r="K34" s="47"/>
      <c r="L34" s="47"/>
      <c r="M34" s="38"/>
      <c r="N34" s="38"/>
      <c r="O34" s="39"/>
      <c r="P34" s="38"/>
      <c r="Q34" s="390"/>
      <c r="R34" s="40"/>
      <c r="S34" s="373"/>
      <c r="T34" s="38"/>
      <c r="U34" s="155"/>
      <c r="V34" s="156"/>
      <c r="W34" s="156"/>
      <c r="X34" s="168"/>
      <c r="Y34" s="169"/>
    </row>
    <row r="35" spans="1:25" ht="54" customHeight="1" x14ac:dyDescent="0.2">
      <c r="A35" s="174">
        <f>A33+1</f>
        <v>12</v>
      </c>
      <c r="B35" s="183" t="s">
        <v>7</v>
      </c>
      <c r="C35" s="15" t="s">
        <v>540</v>
      </c>
      <c r="D35" s="118" t="s">
        <v>607</v>
      </c>
      <c r="E35" s="138" t="s">
        <v>25</v>
      </c>
      <c r="F35" s="187"/>
      <c r="G35" s="187"/>
      <c r="H35" s="85"/>
      <c r="I35" s="368"/>
      <c r="J35" s="193"/>
      <c r="K35" s="119"/>
      <c r="L35" s="119"/>
      <c r="M35" s="335"/>
      <c r="N35" s="335"/>
      <c r="O35" s="336"/>
      <c r="P35" s="335"/>
      <c r="Q35" s="177" t="s">
        <v>24</v>
      </c>
      <c r="R35" s="177">
        <v>25</v>
      </c>
      <c r="S35" s="177" t="s">
        <v>24</v>
      </c>
      <c r="T35" s="178"/>
      <c r="U35" s="179">
        <v>3000</v>
      </c>
      <c r="V35" s="180" t="s">
        <v>4</v>
      </c>
      <c r="W35" s="181"/>
      <c r="X35" s="182" t="e">
        <f>W35/T35</f>
        <v>#DIV/0!</v>
      </c>
      <c r="Y35" s="184" t="e">
        <f t="shared" ref="Y35:Y45" si="5">U35*X35</f>
        <v>#DIV/0!</v>
      </c>
    </row>
    <row r="36" spans="1:25" ht="51" x14ac:dyDescent="0.2">
      <c r="A36" s="289">
        <f>A35+1</f>
        <v>13</v>
      </c>
      <c r="B36" s="290"/>
      <c r="C36" s="278" t="s">
        <v>541</v>
      </c>
      <c r="D36" s="281" t="s">
        <v>607</v>
      </c>
      <c r="E36" s="138" t="s">
        <v>25</v>
      </c>
      <c r="F36" s="187"/>
      <c r="G36" s="187"/>
      <c r="H36" s="85"/>
      <c r="I36" s="140"/>
      <c r="J36" s="201"/>
      <c r="K36" s="119"/>
      <c r="L36" s="119"/>
      <c r="M36" s="335"/>
      <c r="N36" s="335"/>
      <c r="O36" s="336"/>
      <c r="P36" s="335"/>
      <c r="Q36" s="177" t="s">
        <v>24</v>
      </c>
      <c r="R36" s="177">
        <v>25</v>
      </c>
      <c r="S36" s="177" t="s">
        <v>24</v>
      </c>
      <c r="T36" s="178"/>
      <c r="U36" s="179">
        <v>2000</v>
      </c>
      <c r="V36" s="180" t="s">
        <v>4</v>
      </c>
      <c r="W36" s="181"/>
      <c r="X36" s="182" t="e">
        <f>W36/T36</f>
        <v>#DIV/0!</v>
      </c>
      <c r="Y36" s="184" t="e">
        <f t="shared" si="5"/>
        <v>#DIV/0!</v>
      </c>
    </row>
    <row r="37" spans="1:25" ht="44.25" customHeight="1" x14ac:dyDescent="0.2">
      <c r="A37" s="22" t="s">
        <v>377</v>
      </c>
      <c r="B37" s="97" t="s">
        <v>301</v>
      </c>
      <c r="C37" s="15" t="s">
        <v>315</v>
      </c>
      <c r="D37" s="15" t="s">
        <v>379</v>
      </c>
      <c r="E37" s="140"/>
      <c r="F37" s="124"/>
      <c r="G37" s="124"/>
      <c r="H37" s="187"/>
      <c r="I37" s="133" t="s">
        <v>555</v>
      </c>
      <c r="J37" s="195"/>
      <c r="K37" s="44"/>
      <c r="L37" s="44"/>
      <c r="M37" s="337"/>
      <c r="N37" s="337"/>
      <c r="O37" s="338"/>
      <c r="P37" s="337"/>
      <c r="Q37" s="412" t="s">
        <v>26</v>
      </c>
      <c r="R37" s="413">
        <v>10</v>
      </c>
      <c r="S37" s="412" t="s">
        <v>26</v>
      </c>
      <c r="T37" s="178"/>
      <c r="U37" s="66">
        <v>250</v>
      </c>
      <c r="V37" s="95" t="s">
        <v>26</v>
      </c>
      <c r="W37" s="17"/>
      <c r="X37" s="182" t="e">
        <f>W37/T37</f>
        <v>#DIV/0!</v>
      </c>
      <c r="Y37" s="51" t="e">
        <f t="shared" si="5"/>
        <v>#DIV/0!</v>
      </c>
    </row>
    <row r="38" spans="1:25" ht="45.75" customHeight="1" x14ac:dyDescent="0.2">
      <c r="A38" s="279" t="s">
        <v>378</v>
      </c>
      <c r="B38" s="291" t="s">
        <v>304</v>
      </c>
      <c r="C38" s="278" t="s">
        <v>305</v>
      </c>
      <c r="D38" s="278" t="s">
        <v>379</v>
      </c>
      <c r="E38" s="140"/>
      <c r="F38" s="124"/>
      <c r="G38" s="124"/>
      <c r="H38" s="187"/>
      <c r="I38" s="133" t="s">
        <v>555</v>
      </c>
      <c r="J38" s="195"/>
      <c r="K38" s="44"/>
      <c r="L38" s="44"/>
      <c r="M38" s="337"/>
      <c r="N38" s="337"/>
      <c r="O38" s="338"/>
      <c r="P38" s="337"/>
      <c r="Q38" s="395"/>
      <c r="R38" s="395"/>
      <c r="S38" s="395"/>
      <c r="T38" s="395"/>
      <c r="U38" s="66">
        <v>100</v>
      </c>
      <c r="V38" s="95" t="s">
        <v>26</v>
      </c>
      <c r="W38" s="17"/>
      <c r="X38" s="129">
        <f t="shared" ref="X38:X45" si="6">W38</f>
        <v>0</v>
      </c>
      <c r="Y38" s="51">
        <f t="shared" si="5"/>
        <v>0</v>
      </c>
    </row>
    <row r="39" spans="1:25" ht="54" customHeight="1" x14ac:dyDescent="0.2">
      <c r="A39" s="22">
        <v>14</v>
      </c>
      <c r="B39" s="97" t="s">
        <v>357</v>
      </c>
      <c r="C39" s="15" t="s">
        <v>542</v>
      </c>
      <c r="D39" s="15" t="s">
        <v>608</v>
      </c>
      <c r="E39" s="138" t="s">
        <v>25</v>
      </c>
      <c r="F39" s="187"/>
      <c r="G39" s="187"/>
      <c r="H39" s="85"/>
      <c r="I39" s="351"/>
      <c r="J39" s="194"/>
      <c r="K39" s="44"/>
      <c r="L39" s="44"/>
      <c r="M39" s="337"/>
      <c r="N39" s="337"/>
      <c r="O39" s="338"/>
      <c r="P39" s="337"/>
      <c r="Q39" s="395"/>
      <c r="R39" s="395"/>
      <c r="S39" s="395"/>
      <c r="T39" s="395"/>
      <c r="U39" s="66">
        <v>1300</v>
      </c>
      <c r="V39" s="95" t="s">
        <v>4</v>
      </c>
      <c r="W39" s="17"/>
      <c r="X39" s="129">
        <f t="shared" si="6"/>
        <v>0</v>
      </c>
      <c r="Y39" s="51">
        <f t="shared" si="5"/>
        <v>0</v>
      </c>
    </row>
    <row r="40" spans="1:25" ht="63.75" x14ac:dyDescent="0.2">
      <c r="A40" s="22" t="s">
        <v>381</v>
      </c>
      <c r="B40" s="97" t="s">
        <v>301</v>
      </c>
      <c r="C40" s="15" t="s">
        <v>315</v>
      </c>
      <c r="D40" s="15" t="s">
        <v>380</v>
      </c>
      <c r="E40" s="140"/>
      <c r="F40" s="124"/>
      <c r="G40" s="124"/>
      <c r="H40" s="187"/>
      <c r="I40" s="133" t="s">
        <v>555</v>
      </c>
      <c r="J40" s="195"/>
      <c r="K40" s="44"/>
      <c r="L40" s="44"/>
      <c r="M40" s="337"/>
      <c r="N40" s="337"/>
      <c r="O40" s="338"/>
      <c r="P40" s="337"/>
      <c r="Q40" s="412" t="s">
        <v>26</v>
      </c>
      <c r="R40" s="413">
        <v>10</v>
      </c>
      <c r="S40" s="412" t="s">
        <v>26</v>
      </c>
      <c r="T40" s="178"/>
      <c r="U40" s="66">
        <v>250</v>
      </c>
      <c r="V40" s="95" t="s">
        <v>26</v>
      </c>
      <c r="W40" s="17"/>
      <c r="X40" s="129" t="e">
        <f t="shared" ref="X40:X44" si="7">W40/T40</f>
        <v>#DIV/0!</v>
      </c>
      <c r="Y40" s="51" t="e">
        <f t="shared" si="5"/>
        <v>#DIV/0!</v>
      </c>
    </row>
    <row r="41" spans="1:25" ht="114.75" x14ac:dyDescent="0.2">
      <c r="A41" s="22" t="s">
        <v>382</v>
      </c>
      <c r="B41" s="120" t="s">
        <v>304</v>
      </c>
      <c r="C41" s="15" t="s">
        <v>305</v>
      </c>
      <c r="D41" s="15" t="s">
        <v>380</v>
      </c>
      <c r="E41" s="140"/>
      <c r="F41" s="124"/>
      <c r="G41" s="124"/>
      <c r="H41" s="187"/>
      <c r="I41" s="133" t="s">
        <v>555</v>
      </c>
      <c r="J41" s="195"/>
      <c r="K41" s="44"/>
      <c r="L41" s="44"/>
      <c r="M41" s="337"/>
      <c r="N41" s="337"/>
      <c r="O41" s="338"/>
      <c r="P41" s="337"/>
      <c r="Q41" s="412" t="s">
        <v>26</v>
      </c>
      <c r="R41" s="413">
        <v>10</v>
      </c>
      <c r="S41" s="412" t="s">
        <v>26</v>
      </c>
      <c r="T41" s="178"/>
      <c r="U41" s="66">
        <v>100</v>
      </c>
      <c r="V41" s="95" t="s">
        <v>26</v>
      </c>
      <c r="W41" s="17"/>
      <c r="X41" s="129" t="e">
        <f t="shared" si="7"/>
        <v>#DIV/0!</v>
      </c>
      <c r="Y41" s="51" t="e">
        <f t="shared" si="5"/>
        <v>#DIV/0!</v>
      </c>
    </row>
    <row r="42" spans="1:25" s="207" customFormat="1" ht="74.25" customHeight="1" x14ac:dyDescent="0.2">
      <c r="A42" s="316">
        <v>15</v>
      </c>
      <c r="B42" s="97" t="s">
        <v>345</v>
      </c>
      <c r="C42" s="15" t="s">
        <v>691</v>
      </c>
      <c r="D42" s="15" t="s">
        <v>609</v>
      </c>
      <c r="E42" s="138" t="s">
        <v>25</v>
      </c>
      <c r="F42" s="122"/>
      <c r="G42" s="122"/>
      <c r="H42" s="351"/>
      <c r="I42" s="140"/>
      <c r="J42" s="201"/>
      <c r="K42" s="44"/>
      <c r="L42" s="44"/>
      <c r="M42" s="342"/>
      <c r="N42" s="342"/>
      <c r="O42" s="343"/>
      <c r="P42" s="342"/>
      <c r="Q42" s="395"/>
      <c r="R42" s="395"/>
      <c r="S42" s="395"/>
      <c r="T42" s="395"/>
      <c r="U42" s="317">
        <v>400</v>
      </c>
      <c r="V42" s="95" t="s">
        <v>4</v>
      </c>
      <c r="W42" s="123"/>
      <c r="X42" s="129">
        <f t="shared" si="6"/>
        <v>0</v>
      </c>
      <c r="Y42" s="319">
        <f t="shared" si="5"/>
        <v>0</v>
      </c>
    </row>
    <row r="43" spans="1:25" ht="39" customHeight="1" x14ac:dyDescent="0.2">
      <c r="A43" s="22" t="s">
        <v>385</v>
      </c>
      <c r="B43" s="97" t="s">
        <v>301</v>
      </c>
      <c r="C43" s="15" t="s">
        <v>315</v>
      </c>
      <c r="D43" s="15" t="s">
        <v>383</v>
      </c>
      <c r="E43" s="140"/>
      <c r="F43" s="124"/>
      <c r="G43" s="124"/>
      <c r="H43" s="187"/>
      <c r="I43" s="133" t="s">
        <v>555</v>
      </c>
      <c r="J43" s="195"/>
      <c r="K43" s="44"/>
      <c r="L43" s="44"/>
      <c r="M43" s="337"/>
      <c r="N43" s="337"/>
      <c r="O43" s="338"/>
      <c r="P43" s="337"/>
      <c r="Q43" s="412" t="s">
        <v>26</v>
      </c>
      <c r="R43" s="413">
        <v>10</v>
      </c>
      <c r="S43" s="412" t="s">
        <v>26</v>
      </c>
      <c r="T43" s="178"/>
      <c r="U43" s="66">
        <v>250</v>
      </c>
      <c r="V43" s="95" t="s">
        <v>26</v>
      </c>
      <c r="W43" s="17"/>
      <c r="X43" s="129" t="e">
        <f t="shared" si="7"/>
        <v>#DIV/0!</v>
      </c>
      <c r="Y43" s="51" t="e">
        <f t="shared" si="5"/>
        <v>#DIV/0!</v>
      </c>
    </row>
    <row r="44" spans="1:25" ht="39" customHeight="1" x14ac:dyDescent="0.2">
      <c r="A44" s="22" t="s">
        <v>386</v>
      </c>
      <c r="B44" s="120" t="s">
        <v>304</v>
      </c>
      <c r="C44" s="15" t="s">
        <v>305</v>
      </c>
      <c r="D44" s="15" t="s">
        <v>384</v>
      </c>
      <c r="E44" s="140"/>
      <c r="F44" s="124"/>
      <c r="G44" s="124"/>
      <c r="H44" s="187"/>
      <c r="I44" s="133" t="s">
        <v>555</v>
      </c>
      <c r="J44" s="195"/>
      <c r="K44" s="44"/>
      <c r="L44" s="44"/>
      <c r="M44" s="337"/>
      <c r="N44" s="337"/>
      <c r="O44" s="338"/>
      <c r="P44" s="337"/>
      <c r="Q44" s="412" t="s">
        <v>26</v>
      </c>
      <c r="R44" s="413">
        <v>10</v>
      </c>
      <c r="S44" s="412" t="s">
        <v>26</v>
      </c>
      <c r="T44" s="178"/>
      <c r="U44" s="66">
        <v>100</v>
      </c>
      <c r="V44" s="95" t="s">
        <v>26</v>
      </c>
      <c r="W44" s="17"/>
      <c r="X44" s="129" t="e">
        <f t="shared" si="7"/>
        <v>#DIV/0!</v>
      </c>
      <c r="Y44" s="51" t="e">
        <f t="shared" si="5"/>
        <v>#DIV/0!</v>
      </c>
    </row>
    <row r="45" spans="1:25" ht="84.75" customHeight="1" thickBot="1" x14ac:dyDescent="0.25">
      <c r="A45" s="248">
        <v>16</v>
      </c>
      <c r="B45" s="457" t="s">
        <v>33</v>
      </c>
      <c r="C45" s="458" t="s">
        <v>611</v>
      </c>
      <c r="D45" s="458" t="s">
        <v>13</v>
      </c>
      <c r="E45" s="231"/>
      <c r="F45" s="232"/>
      <c r="G45" s="232"/>
      <c r="H45" s="238"/>
      <c r="I45" s="133" t="s">
        <v>761</v>
      </c>
      <c r="J45" s="195"/>
      <c r="K45" s="45"/>
      <c r="L45" s="45"/>
      <c r="M45" s="346"/>
      <c r="N45" s="346"/>
      <c r="O45" s="331"/>
      <c r="P45" s="346"/>
      <c r="Q45" s="396"/>
      <c r="R45" s="396"/>
      <c r="S45" s="396"/>
      <c r="T45" s="396"/>
      <c r="U45" s="249">
        <v>600</v>
      </c>
      <c r="V45" s="96" t="s">
        <v>4</v>
      </c>
      <c r="W45" s="242"/>
      <c r="X45" s="130">
        <f t="shared" si="6"/>
        <v>0</v>
      </c>
      <c r="Y45" s="251">
        <f t="shared" si="5"/>
        <v>0</v>
      </c>
    </row>
    <row r="46" spans="1:25" s="42" customFormat="1" ht="16.5" thickBot="1" x14ac:dyDescent="0.25">
      <c r="A46" s="59" t="s">
        <v>31</v>
      </c>
      <c r="B46" s="111"/>
      <c r="C46" s="61"/>
      <c r="D46" s="62"/>
      <c r="E46" s="62"/>
      <c r="F46" s="62"/>
      <c r="G46" s="62"/>
      <c r="H46" s="62"/>
      <c r="I46" s="362"/>
      <c r="J46" s="363"/>
      <c r="K46" s="63"/>
      <c r="L46" s="63"/>
      <c r="M46" s="62"/>
      <c r="N46" s="62"/>
      <c r="O46" s="64"/>
      <c r="P46" s="62"/>
      <c r="Q46" s="391"/>
      <c r="R46" s="60"/>
      <c r="S46" s="374"/>
      <c r="T46" s="62"/>
      <c r="U46" s="153"/>
      <c r="V46" s="154"/>
      <c r="W46" s="154"/>
      <c r="X46" s="166"/>
      <c r="Y46" s="167"/>
    </row>
    <row r="47" spans="1:25" ht="94.5" customHeight="1" thickBot="1" x14ac:dyDescent="0.25">
      <c r="A47" s="292">
        <v>17</v>
      </c>
      <c r="B47" s="293">
        <v>103</v>
      </c>
      <c r="C47" s="294" t="s">
        <v>543</v>
      </c>
      <c r="D47" s="295" t="s">
        <v>659</v>
      </c>
      <c r="E47" s="135" t="s">
        <v>610</v>
      </c>
      <c r="F47" s="246"/>
      <c r="G47" s="246"/>
      <c r="H47" s="246"/>
      <c r="I47" s="247" t="s">
        <v>438</v>
      </c>
      <c r="J47" s="198"/>
      <c r="K47" s="104"/>
      <c r="L47" s="104"/>
      <c r="M47" s="332"/>
      <c r="N47" s="332"/>
      <c r="O47" s="333"/>
      <c r="P47" s="332"/>
      <c r="Q47" s="400"/>
      <c r="R47" s="400"/>
      <c r="S47" s="400"/>
      <c r="T47" s="400"/>
      <c r="U47" s="115">
        <v>200</v>
      </c>
      <c r="V47" s="106" t="s">
        <v>4</v>
      </c>
      <c r="W47" s="14"/>
      <c r="X47" s="131">
        <f>W47</f>
        <v>0</v>
      </c>
      <c r="Y47" s="49">
        <f>U47*X47</f>
        <v>0</v>
      </c>
    </row>
    <row r="48" spans="1:25" s="42" customFormat="1" ht="16.5" thickBot="1" x14ac:dyDescent="0.25">
      <c r="A48" s="59" t="s">
        <v>40</v>
      </c>
      <c r="B48" s="111"/>
      <c r="C48" s="61"/>
      <c r="D48" s="62"/>
      <c r="E48" s="62"/>
      <c r="F48" s="62"/>
      <c r="G48" s="62"/>
      <c r="H48" s="62"/>
      <c r="I48" s="362"/>
      <c r="J48" s="363"/>
      <c r="K48" s="63"/>
      <c r="L48" s="63"/>
      <c r="M48" s="62"/>
      <c r="N48" s="62"/>
      <c r="O48" s="64"/>
      <c r="P48" s="62"/>
      <c r="Q48" s="391"/>
      <c r="R48" s="60"/>
      <c r="S48" s="374"/>
      <c r="T48" s="62"/>
      <c r="U48" s="153"/>
      <c r="V48" s="154"/>
      <c r="W48" s="154"/>
      <c r="X48" s="166"/>
      <c r="Y48" s="167"/>
    </row>
    <row r="49" spans="1:25" ht="68.25" customHeight="1" x14ac:dyDescent="0.2">
      <c r="A49" s="29">
        <v>18</v>
      </c>
      <c r="B49" s="102" t="s">
        <v>41</v>
      </c>
      <c r="C49" s="30" t="s">
        <v>544</v>
      </c>
      <c r="D49" s="30" t="s">
        <v>612</v>
      </c>
      <c r="E49" s="134" t="s">
        <v>25</v>
      </c>
      <c r="F49" s="187"/>
      <c r="G49" s="187"/>
      <c r="H49" s="85"/>
      <c r="I49" s="367"/>
      <c r="J49" s="192"/>
      <c r="K49" s="43"/>
      <c r="L49" s="43"/>
      <c r="M49" s="328"/>
      <c r="N49" s="328"/>
      <c r="O49" s="334"/>
      <c r="P49" s="328"/>
      <c r="Q49" s="395"/>
      <c r="R49" s="395"/>
      <c r="S49" s="395"/>
      <c r="T49" s="395"/>
      <c r="U49" s="71">
        <v>800</v>
      </c>
      <c r="V49" s="94" t="s">
        <v>4</v>
      </c>
      <c r="W49" s="32"/>
      <c r="X49" s="128">
        <f t="shared" ref="X49:X53" si="8">W49</f>
        <v>0</v>
      </c>
      <c r="Y49" s="50">
        <f>U49*X49</f>
        <v>0</v>
      </c>
    </row>
    <row r="50" spans="1:25" ht="54" customHeight="1" x14ac:dyDescent="0.2">
      <c r="A50" s="22">
        <v>19</v>
      </c>
      <c r="B50" s="97" t="s">
        <v>42</v>
      </c>
      <c r="C50" s="15" t="s">
        <v>545</v>
      </c>
      <c r="D50" s="15" t="s">
        <v>613</v>
      </c>
      <c r="E50" s="113" t="s">
        <v>25</v>
      </c>
      <c r="F50" s="187"/>
      <c r="G50" s="187"/>
      <c r="H50" s="85"/>
      <c r="I50" s="351"/>
      <c r="J50" s="194"/>
      <c r="K50" s="44"/>
      <c r="L50" s="44"/>
      <c r="M50" s="337"/>
      <c r="N50" s="337"/>
      <c r="O50" s="338"/>
      <c r="P50" s="337"/>
      <c r="Q50" s="395"/>
      <c r="R50" s="395"/>
      <c r="S50" s="395"/>
      <c r="T50" s="395"/>
      <c r="U50" s="66">
        <v>800</v>
      </c>
      <c r="V50" s="95" t="s">
        <v>4</v>
      </c>
      <c r="W50" s="17"/>
      <c r="X50" s="129">
        <f t="shared" si="8"/>
        <v>0</v>
      </c>
      <c r="Y50" s="51">
        <f>U50*X50</f>
        <v>0</v>
      </c>
    </row>
    <row r="51" spans="1:25" ht="58.5" customHeight="1" thickBot="1" x14ac:dyDescent="0.25">
      <c r="A51" s="23">
        <v>20</v>
      </c>
      <c r="B51" s="99" t="s">
        <v>43</v>
      </c>
      <c r="C51" s="24" t="s">
        <v>546</v>
      </c>
      <c r="D51" s="24" t="s">
        <v>614</v>
      </c>
      <c r="E51" s="136" t="s">
        <v>25</v>
      </c>
      <c r="F51" s="233"/>
      <c r="G51" s="233"/>
      <c r="H51" s="100"/>
      <c r="I51" s="352"/>
      <c r="J51" s="199"/>
      <c r="K51" s="45"/>
      <c r="L51" s="45"/>
      <c r="M51" s="330"/>
      <c r="N51" s="330"/>
      <c r="O51" s="339"/>
      <c r="P51" s="330"/>
      <c r="Q51" s="396"/>
      <c r="R51" s="396"/>
      <c r="S51" s="396"/>
      <c r="T51" s="396"/>
      <c r="U51" s="76">
        <v>500</v>
      </c>
      <c r="V51" s="96" t="s">
        <v>4</v>
      </c>
      <c r="W51" s="26"/>
      <c r="X51" s="130">
        <f t="shared" si="8"/>
        <v>0</v>
      </c>
      <c r="Y51" s="52">
        <f>U51*X51</f>
        <v>0</v>
      </c>
    </row>
    <row r="52" spans="1:25" s="42" customFormat="1" ht="16.5" thickBot="1" x14ac:dyDescent="0.25">
      <c r="A52" s="59" t="s">
        <v>44</v>
      </c>
      <c r="B52" s="111"/>
      <c r="C52" s="61"/>
      <c r="D52" s="62"/>
      <c r="E52" s="62"/>
      <c r="F52" s="62"/>
      <c r="G52" s="62"/>
      <c r="H52" s="62"/>
      <c r="I52" s="362"/>
      <c r="J52" s="363"/>
      <c r="K52" s="63"/>
      <c r="L52" s="63"/>
      <c r="M52" s="62"/>
      <c r="N52" s="62"/>
      <c r="O52" s="64"/>
      <c r="P52" s="62"/>
      <c r="Q52" s="391"/>
      <c r="R52" s="60"/>
      <c r="S52" s="374"/>
      <c r="T52" s="62"/>
      <c r="U52" s="153"/>
      <c r="V52" s="154"/>
      <c r="W52" s="154"/>
      <c r="X52" s="166"/>
      <c r="Y52" s="167"/>
    </row>
    <row r="53" spans="1:25" ht="65.25" customHeight="1" x14ac:dyDescent="0.2">
      <c r="A53" s="29">
        <v>21</v>
      </c>
      <c r="B53" s="102" t="s">
        <v>45</v>
      </c>
      <c r="C53" s="30" t="s">
        <v>321</v>
      </c>
      <c r="D53" s="30" t="s">
        <v>615</v>
      </c>
      <c r="E53" s="134" t="s">
        <v>25</v>
      </c>
      <c r="F53" s="187"/>
      <c r="G53" s="187"/>
      <c r="H53" s="85"/>
      <c r="I53" s="367"/>
      <c r="J53" s="192"/>
      <c r="K53" s="43"/>
      <c r="L53" s="43"/>
      <c r="M53" s="328"/>
      <c r="N53" s="328"/>
      <c r="O53" s="334"/>
      <c r="P53" s="328"/>
      <c r="Q53" s="395"/>
      <c r="R53" s="395"/>
      <c r="S53" s="395"/>
      <c r="T53" s="395"/>
      <c r="U53" s="71">
        <v>6000</v>
      </c>
      <c r="V53" s="94" t="s">
        <v>4</v>
      </c>
      <c r="W53" s="32"/>
      <c r="X53" s="128">
        <f t="shared" si="8"/>
        <v>0</v>
      </c>
      <c r="Y53" s="50">
        <f>U53*X53</f>
        <v>0</v>
      </c>
    </row>
    <row r="54" spans="1:25" ht="71.25" customHeight="1" x14ac:dyDescent="0.2">
      <c r="A54" s="22">
        <v>22</v>
      </c>
      <c r="B54" s="97" t="s">
        <v>46</v>
      </c>
      <c r="C54" s="15" t="s">
        <v>320</v>
      </c>
      <c r="D54" s="15" t="s">
        <v>616</v>
      </c>
      <c r="E54" s="113" t="s">
        <v>25</v>
      </c>
      <c r="F54" s="187"/>
      <c r="G54" s="187"/>
      <c r="H54" s="85"/>
      <c r="I54" s="351"/>
      <c r="J54" s="194"/>
      <c r="K54" s="44"/>
      <c r="L54" s="44"/>
      <c r="M54" s="337"/>
      <c r="N54" s="337"/>
      <c r="O54" s="338"/>
      <c r="P54" s="337"/>
      <c r="Q54" s="16" t="s">
        <v>26</v>
      </c>
      <c r="R54" s="16">
        <v>25</v>
      </c>
      <c r="S54" s="16" t="s">
        <v>26</v>
      </c>
      <c r="T54" s="28"/>
      <c r="U54" s="66">
        <v>3000</v>
      </c>
      <c r="V54" s="95" t="s">
        <v>4</v>
      </c>
      <c r="W54" s="17"/>
      <c r="X54" s="129" t="e">
        <f>W54/T54</f>
        <v>#DIV/0!</v>
      </c>
      <c r="Y54" s="51" t="e">
        <f>U54*X54</f>
        <v>#DIV/0!</v>
      </c>
    </row>
    <row r="55" spans="1:25" s="207" customFormat="1" ht="71.25" customHeight="1" thickBot="1" x14ac:dyDescent="0.25">
      <c r="A55" s="248">
        <v>23</v>
      </c>
      <c r="B55" s="99" t="s">
        <v>47</v>
      </c>
      <c r="C55" s="24" t="s">
        <v>319</v>
      </c>
      <c r="D55" s="24" t="s">
        <v>617</v>
      </c>
      <c r="E55" s="136" t="s">
        <v>25</v>
      </c>
      <c r="F55" s="238"/>
      <c r="G55" s="238"/>
      <c r="H55" s="352"/>
      <c r="I55" s="231"/>
      <c r="J55" s="191"/>
      <c r="K55" s="45"/>
      <c r="L55" s="45"/>
      <c r="M55" s="346"/>
      <c r="N55" s="346"/>
      <c r="O55" s="331"/>
      <c r="P55" s="346"/>
      <c r="Q55" s="25" t="s">
        <v>26</v>
      </c>
      <c r="R55" s="25">
        <v>50</v>
      </c>
      <c r="S55" s="25" t="s">
        <v>26</v>
      </c>
      <c r="T55" s="240"/>
      <c r="U55" s="249">
        <v>500</v>
      </c>
      <c r="V55" s="96" t="s">
        <v>4</v>
      </c>
      <c r="W55" s="242"/>
      <c r="X55" s="250" t="e">
        <f>W55/T55</f>
        <v>#DIV/0!</v>
      </c>
      <c r="Y55" s="251" t="e">
        <f>U55*X55</f>
        <v>#DIV/0!</v>
      </c>
    </row>
    <row r="56" spans="1:25" s="42" customFormat="1" ht="16.5" thickBot="1" x14ac:dyDescent="0.25">
      <c r="A56" s="59" t="s">
        <v>48</v>
      </c>
      <c r="B56" s="111"/>
      <c r="C56" s="61"/>
      <c r="D56" s="62"/>
      <c r="E56" s="62"/>
      <c r="F56" s="62"/>
      <c r="G56" s="62"/>
      <c r="H56" s="62"/>
      <c r="I56" s="362"/>
      <c r="J56" s="363"/>
      <c r="K56" s="63"/>
      <c r="L56" s="63"/>
      <c r="M56" s="62"/>
      <c r="N56" s="62"/>
      <c r="O56" s="64"/>
      <c r="P56" s="62"/>
      <c r="Q56" s="391"/>
      <c r="R56" s="60"/>
      <c r="S56" s="374"/>
      <c r="T56" s="62"/>
      <c r="U56" s="153"/>
      <c r="V56" s="154"/>
      <c r="W56" s="154"/>
      <c r="X56" s="166"/>
      <c r="Y56" s="167"/>
    </row>
    <row r="57" spans="1:25" ht="69.75" customHeight="1" x14ac:dyDescent="0.2">
      <c r="A57" s="29">
        <v>24</v>
      </c>
      <c r="B57" s="102" t="s">
        <v>49</v>
      </c>
      <c r="C57" s="30" t="s">
        <v>322</v>
      </c>
      <c r="D57" s="30" t="s">
        <v>618</v>
      </c>
      <c r="E57" s="134" t="s">
        <v>25</v>
      </c>
      <c r="F57" s="187"/>
      <c r="G57" s="187"/>
      <c r="H57" s="85"/>
      <c r="I57" s="367"/>
      <c r="J57" s="192"/>
      <c r="K57" s="43"/>
      <c r="L57" s="43"/>
      <c r="M57" s="328"/>
      <c r="N57" s="328"/>
      <c r="O57" s="334"/>
      <c r="P57" s="328"/>
      <c r="Q57" s="395"/>
      <c r="R57" s="395"/>
      <c r="S57" s="395"/>
      <c r="T57" s="395"/>
      <c r="U57" s="71">
        <v>3500</v>
      </c>
      <c r="V57" s="94" t="s">
        <v>4</v>
      </c>
      <c r="W57" s="32"/>
      <c r="X57" s="128">
        <f t="shared" ref="X57:X59" si="9">W57</f>
        <v>0</v>
      </c>
      <c r="Y57" s="50">
        <f>U57*X57</f>
        <v>0</v>
      </c>
    </row>
    <row r="58" spans="1:25" ht="69" customHeight="1" x14ac:dyDescent="0.2">
      <c r="A58" s="22">
        <v>25</v>
      </c>
      <c r="B58" s="97" t="s">
        <v>50</v>
      </c>
      <c r="C58" s="15" t="s">
        <v>323</v>
      </c>
      <c r="D58" s="15" t="s">
        <v>619</v>
      </c>
      <c r="E58" s="113" t="s">
        <v>25</v>
      </c>
      <c r="F58" s="187"/>
      <c r="G58" s="187"/>
      <c r="H58" s="85"/>
      <c r="I58" s="351"/>
      <c r="J58" s="194"/>
      <c r="K58" s="44"/>
      <c r="L58" s="44"/>
      <c r="M58" s="337"/>
      <c r="N58" s="337"/>
      <c r="O58" s="338"/>
      <c r="P58" s="337"/>
      <c r="Q58" s="395"/>
      <c r="R58" s="395"/>
      <c r="S58" s="395"/>
      <c r="T58" s="395"/>
      <c r="U58" s="66">
        <v>1300</v>
      </c>
      <c r="V58" s="95" t="s">
        <v>4</v>
      </c>
      <c r="W58" s="17"/>
      <c r="X58" s="129">
        <f t="shared" si="9"/>
        <v>0</v>
      </c>
      <c r="Y58" s="51">
        <f>U58*X58</f>
        <v>0</v>
      </c>
    </row>
    <row r="59" spans="1:25" ht="85.5" customHeight="1" x14ac:dyDescent="0.2">
      <c r="A59" s="22">
        <v>26</v>
      </c>
      <c r="B59" s="97" t="s">
        <v>52</v>
      </c>
      <c r="C59" s="15" t="s">
        <v>324</v>
      </c>
      <c r="D59" s="15" t="s">
        <v>620</v>
      </c>
      <c r="E59" s="113" t="s">
        <v>25</v>
      </c>
      <c r="F59" s="187"/>
      <c r="G59" s="187"/>
      <c r="H59" s="85"/>
      <c r="I59" s="351"/>
      <c r="J59" s="194"/>
      <c r="K59" s="44"/>
      <c r="L59" s="44"/>
      <c r="M59" s="337"/>
      <c r="N59" s="337"/>
      <c r="O59" s="338"/>
      <c r="P59" s="337"/>
      <c r="Q59" s="395"/>
      <c r="R59" s="395"/>
      <c r="S59" s="395"/>
      <c r="T59" s="395"/>
      <c r="U59" s="66">
        <v>1600</v>
      </c>
      <c r="V59" s="95" t="s">
        <v>4</v>
      </c>
      <c r="W59" s="17"/>
      <c r="X59" s="129">
        <f t="shared" si="9"/>
        <v>0</v>
      </c>
      <c r="Y59" s="51">
        <f>U59*X59</f>
        <v>0</v>
      </c>
    </row>
    <row r="60" spans="1:25" ht="71.25" customHeight="1" thickBot="1" x14ac:dyDescent="0.25">
      <c r="A60" s="296">
        <v>27</v>
      </c>
      <c r="B60" s="297" t="s">
        <v>51</v>
      </c>
      <c r="C60" s="298" t="s">
        <v>346</v>
      </c>
      <c r="D60" s="298" t="s">
        <v>621</v>
      </c>
      <c r="E60" s="136" t="s">
        <v>25</v>
      </c>
      <c r="F60" s="233"/>
      <c r="G60" s="233"/>
      <c r="H60" s="100"/>
      <c r="I60" s="352"/>
      <c r="J60" s="199"/>
      <c r="K60" s="45"/>
      <c r="L60" s="45"/>
      <c r="M60" s="330"/>
      <c r="N60" s="330"/>
      <c r="O60" s="339"/>
      <c r="P60" s="330"/>
      <c r="Q60" s="25" t="s">
        <v>26</v>
      </c>
      <c r="R60" s="25">
        <v>25</v>
      </c>
      <c r="S60" s="25" t="s">
        <v>26</v>
      </c>
      <c r="T60" s="34"/>
      <c r="U60" s="76">
        <v>700</v>
      </c>
      <c r="V60" s="96" t="s">
        <v>4</v>
      </c>
      <c r="W60" s="26"/>
      <c r="X60" s="130" t="e">
        <f>W60/T60</f>
        <v>#DIV/0!</v>
      </c>
      <c r="Y60" s="52" t="e">
        <f>U60*X60</f>
        <v>#DIV/0!</v>
      </c>
    </row>
    <row r="61" spans="1:25" s="42" customFormat="1" ht="16.5" thickBot="1" x14ac:dyDescent="0.25">
      <c r="A61" s="59" t="s">
        <v>53</v>
      </c>
      <c r="B61" s="111"/>
      <c r="C61" s="61"/>
      <c r="D61" s="62"/>
      <c r="E61" s="62"/>
      <c r="F61" s="62"/>
      <c r="G61" s="62"/>
      <c r="H61" s="62"/>
      <c r="I61" s="362"/>
      <c r="J61" s="363"/>
      <c r="K61" s="63"/>
      <c r="L61" s="63"/>
      <c r="M61" s="62"/>
      <c r="N61" s="62"/>
      <c r="O61" s="64"/>
      <c r="P61" s="62"/>
      <c r="Q61" s="391"/>
      <c r="R61" s="60"/>
      <c r="S61" s="374"/>
      <c r="T61" s="62"/>
      <c r="U61" s="153"/>
      <c r="V61" s="154"/>
      <c r="W61" s="154"/>
      <c r="X61" s="166"/>
      <c r="Y61" s="167"/>
    </row>
    <row r="62" spans="1:25" ht="85.5" customHeight="1" x14ac:dyDescent="0.2">
      <c r="A62" s="29">
        <v>28</v>
      </c>
      <c r="B62" s="102" t="s">
        <v>54</v>
      </c>
      <c r="C62" s="30" t="s">
        <v>359</v>
      </c>
      <c r="D62" s="30" t="s">
        <v>622</v>
      </c>
      <c r="E62" s="134" t="s">
        <v>25</v>
      </c>
      <c r="F62" s="187"/>
      <c r="G62" s="187"/>
      <c r="H62" s="85"/>
      <c r="I62" s="367"/>
      <c r="J62" s="192"/>
      <c r="K62" s="43"/>
      <c r="L62" s="43"/>
      <c r="M62" s="328"/>
      <c r="N62" s="328"/>
      <c r="O62" s="334"/>
      <c r="P62" s="328"/>
      <c r="Q62" s="395"/>
      <c r="R62" s="395"/>
      <c r="S62" s="395"/>
      <c r="T62" s="395"/>
      <c r="U62" s="71">
        <v>90000</v>
      </c>
      <c r="V62" s="94" t="s">
        <v>4</v>
      </c>
      <c r="W62" s="32"/>
      <c r="X62" s="128">
        <f t="shared" ref="X62:X64" si="10">W62</f>
        <v>0</v>
      </c>
      <c r="Y62" s="50">
        <f>U62*X62</f>
        <v>0</v>
      </c>
    </row>
    <row r="63" spans="1:25" ht="84" customHeight="1" x14ac:dyDescent="0.2">
      <c r="A63" s="22">
        <v>29</v>
      </c>
      <c r="B63" s="97" t="s">
        <v>55</v>
      </c>
      <c r="C63" s="15" t="s">
        <v>360</v>
      </c>
      <c r="D63" s="15" t="s">
        <v>623</v>
      </c>
      <c r="E63" s="113" t="s">
        <v>25</v>
      </c>
      <c r="F63" s="187"/>
      <c r="G63" s="187"/>
      <c r="H63" s="85"/>
      <c r="I63" s="351"/>
      <c r="J63" s="194"/>
      <c r="K63" s="44"/>
      <c r="L63" s="44"/>
      <c r="M63" s="337"/>
      <c r="N63" s="337"/>
      <c r="O63" s="338"/>
      <c r="P63" s="337"/>
      <c r="Q63" s="395"/>
      <c r="R63" s="395"/>
      <c r="S63" s="395"/>
      <c r="T63" s="395"/>
      <c r="U63" s="66">
        <v>2500</v>
      </c>
      <c r="V63" s="95" t="s">
        <v>4</v>
      </c>
      <c r="W63" s="17"/>
      <c r="X63" s="129">
        <f t="shared" si="10"/>
        <v>0</v>
      </c>
      <c r="Y63" s="51">
        <f>U63*X63</f>
        <v>0</v>
      </c>
    </row>
    <row r="64" spans="1:25" ht="86.25" customHeight="1" thickBot="1" x14ac:dyDescent="0.25">
      <c r="A64" s="23">
        <v>30</v>
      </c>
      <c r="B64" s="99" t="s">
        <v>56</v>
      </c>
      <c r="C64" s="24" t="s">
        <v>361</v>
      </c>
      <c r="D64" s="24" t="s">
        <v>624</v>
      </c>
      <c r="E64" s="136" t="s">
        <v>25</v>
      </c>
      <c r="F64" s="233"/>
      <c r="G64" s="233"/>
      <c r="H64" s="100"/>
      <c r="I64" s="352"/>
      <c r="J64" s="199"/>
      <c r="K64" s="45"/>
      <c r="L64" s="45"/>
      <c r="M64" s="330"/>
      <c r="N64" s="330"/>
      <c r="O64" s="339"/>
      <c r="P64" s="330"/>
      <c r="Q64" s="396"/>
      <c r="R64" s="396"/>
      <c r="S64" s="396"/>
      <c r="T64" s="396"/>
      <c r="U64" s="76">
        <v>900</v>
      </c>
      <c r="V64" s="96" t="s">
        <v>4</v>
      </c>
      <c r="W64" s="26"/>
      <c r="X64" s="130">
        <f t="shared" si="10"/>
        <v>0</v>
      </c>
      <c r="Y64" s="52">
        <f>U64*X64</f>
        <v>0</v>
      </c>
    </row>
    <row r="65" spans="1:25" s="42" customFormat="1" ht="16.5" thickBot="1" x14ac:dyDescent="0.25">
      <c r="A65" s="59" t="s">
        <v>57</v>
      </c>
      <c r="B65" s="111"/>
      <c r="C65" s="61"/>
      <c r="D65" s="62"/>
      <c r="E65" s="62"/>
      <c r="F65" s="62"/>
      <c r="G65" s="62"/>
      <c r="H65" s="62"/>
      <c r="I65" s="362"/>
      <c r="J65" s="363"/>
      <c r="K65" s="63"/>
      <c r="L65" s="63"/>
      <c r="M65" s="62"/>
      <c r="N65" s="62"/>
      <c r="O65" s="64"/>
      <c r="P65" s="62"/>
      <c r="Q65" s="391"/>
      <c r="R65" s="60"/>
      <c r="S65" s="374"/>
      <c r="T65" s="62"/>
      <c r="U65" s="153"/>
      <c r="V65" s="154"/>
      <c r="W65" s="154"/>
      <c r="X65" s="166"/>
      <c r="Y65" s="167"/>
    </row>
    <row r="66" spans="1:25" ht="81.75" customHeight="1" thickBot="1" x14ac:dyDescent="0.25">
      <c r="A66" s="12">
        <v>31</v>
      </c>
      <c r="B66" s="116" t="s">
        <v>58</v>
      </c>
      <c r="C66" s="103" t="s">
        <v>325</v>
      </c>
      <c r="D66" s="103" t="s">
        <v>362</v>
      </c>
      <c r="E66" s="135" t="s">
        <v>25</v>
      </c>
      <c r="F66" s="187"/>
      <c r="G66" s="187"/>
      <c r="H66" s="117"/>
      <c r="I66" s="366"/>
      <c r="J66" s="200"/>
      <c r="K66" s="104"/>
      <c r="L66" s="104"/>
      <c r="M66" s="332"/>
      <c r="N66" s="332"/>
      <c r="O66" s="333"/>
      <c r="P66" s="332"/>
      <c r="Q66" s="395"/>
      <c r="R66" s="395"/>
      <c r="S66" s="395"/>
      <c r="T66" s="395"/>
      <c r="U66" s="115">
        <v>5500</v>
      </c>
      <c r="V66" s="106" t="s">
        <v>4</v>
      </c>
      <c r="W66" s="14"/>
      <c r="X66" s="131">
        <f t="shared" ref="X66" si="11">W66</f>
        <v>0</v>
      </c>
      <c r="Y66" s="49">
        <f>U66*X66</f>
        <v>0</v>
      </c>
    </row>
    <row r="67" spans="1:25" s="42" customFormat="1" ht="16.5" thickBot="1" x14ac:dyDescent="0.25">
      <c r="A67" s="41" t="s">
        <v>247</v>
      </c>
      <c r="B67" s="112"/>
      <c r="C67" s="37"/>
      <c r="D67" s="38"/>
      <c r="E67" s="56"/>
      <c r="F67" s="38"/>
      <c r="G67" s="38"/>
      <c r="H67" s="38"/>
      <c r="I67" s="364"/>
      <c r="J67" s="365"/>
      <c r="K67" s="47"/>
      <c r="L67" s="47"/>
      <c r="M67" s="38"/>
      <c r="N67" s="38"/>
      <c r="O67" s="39"/>
      <c r="P67" s="38"/>
      <c r="Q67" s="390"/>
      <c r="R67" s="40"/>
      <c r="S67" s="373"/>
      <c r="T67" s="38"/>
      <c r="U67" s="155"/>
      <c r="V67" s="156"/>
      <c r="W67" s="156"/>
      <c r="X67" s="168"/>
      <c r="Y67" s="169"/>
    </row>
    <row r="68" spans="1:25" ht="62.25" customHeight="1" x14ac:dyDescent="0.2">
      <c r="A68" s="22">
        <v>32</v>
      </c>
      <c r="B68" s="97" t="s">
        <v>248</v>
      </c>
      <c r="C68" s="15" t="s">
        <v>252</v>
      </c>
      <c r="D68" s="15" t="s">
        <v>626</v>
      </c>
      <c r="E68" s="134" t="s">
        <v>25</v>
      </c>
      <c r="F68" s="187"/>
      <c r="G68" s="187"/>
      <c r="H68" s="98"/>
      <c r="I68" s="368"/>
      <c r="J68" s="193"/>
      <c r="K68" s="44"/>
      <c r="L68" s="44"/>
      <c r="M68" s="337"/>
      <c r="N68" s="337"/>
      <c r="O68" s="338"/>
      <c r="P68" s="337"/>
      <c r="Q68" s="395"/>
      <c r="R68" s="395"/>
      <c r="S68" s="395"/>
      <c r="T68" s="395"/>
      <c r="U68" s="66">
        <v>1200</v>
      </c>
      <c r="V68" s="95" t="s">
        <v>4</v>
      </c>
      <c r="W68" s="17"/>
      <c r="X68" s="129">
        <f t="shared" ref="X68:X71" si="12">W68</f>
        <v>0</v>
      </c>
      <c r="Y68" s="51">
        <f>U68*X68</f>
        <v>0</v>
      </c>
    </row>
    <row r="69" spans="1:25" ht="60.75" customHeight="1" x14ac:dyDescent="0.2">
      <c r="A69" s="22">
        <v>33</v>
      </c>
      <c r="B69" s="97" t="s">
        <v>249</v>
      </c>
      <c r="C69" s="15" t="s">
        <v>253</v>
      </c>
      <c r="D69" s="15" t="s">
        <v>627</v>
      </c>
      <c r="E69" s="113" t="s">
        <v>25</v>
      </c>
      <c r="F69" s="187"/>
      <c r="G69" s="187"/>
      <c r="H69" s="85"/>
      <c r="I69" s="351"/>
      <c r="J69" s="194"/>
      <c r="K69" s="44"/>
      <c r="L69" s="44"/>
      <c r="M69" s="337"/>
      <c r="N69" s="337"/>
      <c r="O69" s="338"/>
      <c r="P69" s="337"/>
      <c r="Q69" s="395"/>
      <c r="R69" s="395"/>
      <c r="S69" s="395"/>
      <c r="T69" s="395"/>
      <c r="U69" s="66">
        <v>1500</v>
      </c>
      <c r="V69" s="95" t="s">
        <v>4</v>
      </c>
      <c r="W69" s="17"/>
      <c r="X69" s="129">
        <f t="shared" si="12"/>
        <v>0</v>
      </c>
      <c r="Y69" s="51">
        <f>U69*X69</f>
        <v>0</v>
      </c>
    </row>
    <row r="70" spans="1:25" ht="63" customHeight="1" x14ac:dyDescent="0.2">
      <c r="A70" s="22">
        <v>34</v>
      </c>
      <c r="B70" s="97" t="s">
        <v>250</v>
      </c>
      <c r="C70" s="15" t="s">
        <v>254</v>
      </c>
      <c r="D70" s="15" t="s">
        <v>628</v>
      </c>
      <c r="E70" s="113" t="s">
        <v>25</v>
      </c>
      <c r="F70" s="187"/>
      <c r="G70" s="187"/>
      <c r="H70" s="85"/>
      <c r="I70" s="351"/>
      <c r="J70" s="194"/>
      <c r="K70" s="44"/>
      <c r="L70" s="44"/>
      <c r="M70" s="337"/>
      <c r="N70" s="337"/>
      <c r="O70" s="338"/>
      <c r="P70" s="337"/>
      <c r="Q70" s="395"/>
      <c r="R70" s="395"/>
      <c r="S70" s="395"/>
      <c r="T70" s="395"/>
      <c r="U70" s="66">
        <v>4500</v>
      </c>
      <c r="V70" s="95" t="s">
        <v>4</v>
      </c>
      <c r="W70" s="17"/>
      <c r="X70" s="129">
        <f t="shared" si="12"/>
        <v>0</v>
      </c>
      <c r="Y70" s="51">
        <f>U70*X70</f>
        <v>0</v>
      </c>
    </row>
    <row r="71" spans="1:25" ht="79.5" customHeight="1" thickBot="1" x14ac:dyDescent="0.25">
      <c r="A71" s="22">
        <v>35</v>
      </c>
      <c r="B71" s="97" t="s">
        <v>251</v>
      </c>
      <c r="C71" s="15" t="s">
        <v>255</v>
      </c>
      <c r="D71" s="15" t="s">
        <v>628</v>
      </c>
      <c r="E71" s="113" t="s">
        <v>25</v>
      </c>
      <c r="F71" s="187"/>
      <c r="G71" s="187"/>
      <c r="H71" s="100"/>
      <c r="I71" s="352"/>
      <c r="J71" s="199"/>
      <c r="K71" s="44"/>
      <c r="L71" s="44"/>
      <c r="M71" s="337"/>
      <c r="N71" s="337"/>
      <c r="O71" s="338"/>
      <c r="P71" s="337"/>
      <c r="Q71" s="395"/>
      <c r="R71" s="395"/>
      <c r="S71" s="395"/>
      <c r="T71" s="395"/>
      <c r="U71" s="66">
        <v>4000</v>
      </c>
      <c r="V71" s="95" t="s">
        <v>4</v>
      </c>
      <c r="W71" s="17"/>
      <c r="X71" s="129">
        <f t="shared" si="12"/>
        <v>0</v>
      </c>
      <c r="Y71" s="51">
        <f>U71*X71</f>
        <v>0</v>
      </c>
    </row>
    <row r="72" spans="1:25" s="42" customFormat="1" ht="16.5" thickBot="1" x14ac:dyDescent="0.25">
      <c r="A72" s="41" t="s">
        <v>575</v>
      </c>
      <c r="B72" s="112"/>
      <c r="C72" s="37"/>
      <c r="D72" s="38"/>
      <c r="E72" s="38"/>
      <c r="F72" s="38"/>
      <c r="G72" s="38"/>
      <c r="H72" s="62"/>
      <c r="I72" s="362"/>
      <c r="J72" s="363"/>
      <c r="K72" s="47"/>
      <c r="L72" s="47"/>
      <c r="M72" s="38"/>
      <c r="N72" s="38"/>
      <c r="O72" s="39"/>
      <c r="P72" s="38"/>
      <c r="Q72" s="390"/>
      <c r="R72" s="40"/>
      <c r="S72" s="373"/>
      <c r="T72" s="38"/>
      <c r="U72" s="155"/>
      <c r="V72" s="156"/>
      <c r="W72" s="156"/>
      <c r="X72" s="168"/>
      <c r="Y72" s="169"/>
    </row>
    <row r="73" spans="1:25" ht="90" customHeight="1" x14ac:dyDescent="0.2">
      <c r="A73" s="279">
        <v>36</v>
      </c>
      <c r="B73" s="291" t="s">
        <v>266</v>
      </c>
      <c r="C73" s="278" t="s">
        <v>591</v>
      </c>
      <c r="D73" s="278" t="s">
        <v>363</v>
      </c>
      <c r="E73" s="140"/>
      <c r="F73" s="124"/>
      <c r="G73" s="124"/>
      <c r="H73" s="187"/>
      <c r="I73" s="133" t="s">
        <v>555</v>
      </c>
      <c r="J73" s="195"/>
      <c r="K73" s="44"/>
      <c r="L73" s="44"/>
      <c r="M73" s="337"/>
      <c r="N73" s="337"/>
      <c r="O73" s="338"/>
      <c r="P73" s="337"/>
      <c r="Q73" s="395"/>
      <c r="R73" s="395"/>
      <c r="S73" s="395"/>
      <c r="T73" s="395"/>
      <c r="U73" s="66">
        <v>300</v>
      </c>
      <c r="V73" s="95" t="s">
        <v>4</v>
      </c>
      <c r="W73" s="17"/>
      <c r="X73" s="129">
        <f t="shared" ref="X73:X76" si="13">W73</f>
        <v>0</v>
      </c>
      <c r="Y73" s="51">
        <f>U73*X73</f>
        <v>0</v>
      </c>
    </row>
    <row r="74" spans="1:25" ht="76.5" customHeight="1" x14ac:dyDescent="0.2">
      <c r="A74" s="22">
        <v>37</v>
      </c>
      <c r="B74" s="173" t="s">
        <v>347</v>
      </c>
      <c r="C74" s="15" t="s">
        <v>348</v>
      </c>
      <c r="D74" s="15" t="s">
        <v>630</v>
      </c>
      <c r="E74" s="138" t="s">
        <v>629</v>
      </c>
      <c r="F74" s="187"/>
      <c r="G74" s="187"/>
      <c r="H74" s="98"/>
      <c r="I74" s="368"/>
      <c r="J74" s="193"/>
      <c r="K74" s="44"/>
      <c r="L74" s="44"/>
      <c r="M74" s="337"/>
      <c r="N74" s="337"/>
      <c r="O74" s="338"/>
      <c r="P74" s="337"/>
      <c r="Q74" s="395"/>
      <c r="R74" s="395"/>
      <c r="S74" s="395"/>
      <c r="T74" s="395"/>
      <c r="U74" s="66">
        <v>2000</v>
      </c>
      <c r="V74" s="95" t="s">
        <v>4</v>
      </c>
      <c r="W74" s="17"/>
      <c r="X74" s="129">
        <f t="shared" si="13"/>
        <v>0</v>
      </c>
      <c r="Y74" s="51">
        <f>U74*X74</f>
        <v>0</v>
      </c>
    </row>
    <row r="75" spans="1:25" ht="72" customHeight="1" x14ac:dyDescent="0.2">
      <c r="A75" s="22">
        <v>38</v>
      </c>
      <c r="B75" s="97" t="s">
        <v>256</v>
      </c>
      <c r="C75" s="15" t="s">
        <v>258</v>
      </c>
      <c r="D75" s="15" t="s">
        <v>630</v>
      </c>
      <c r="E75" s="144" t="s">
        <v>629</v>
      </c>
      <c r="F75" s="187"/>
      <c r="G75" s="187"/>
      <c r="H75" s="85"/>
      <c r="I75" s="351"/>
      <c r="J75" s="194"/>
      <c r="K75" s="44"/>
      <c r="L75" s="44"/>
      <c r="M75" s="337"/>
      <c r="N75" s="337"/>
      <c r="O75" s="338"/>
      <c r="P75" s="337"/>
      <c r="Q75" s="395"/>
      <c r="R75" s="395"/>
      <c r="S75" s="395"/>
      <c r="T75" s="395"/>
      <c r="U75" s="66">
        <v>1800</v>
      </c>
      <c r="V75" s="95" t="s">
        <v>4</v>
      </c>
      <c r="W75" s="17"/>
      <c r="X75" s="129">
        <f t="shared" si="13"/>
        <v>0</v>
      </c>
      <c r="Y75" s="51">
        <f>U75*X75</f>
        <v>0</v>
      </c>
    </row>
    <row r="76" spans="1:25" ht="73.5" customHeight="1" thickBot="1" x14ac:dyDescent="0.25">
      <c r="A76" s="279">
        <v>39</v>
      </c>
      <c r="B76" s="280" t="s">
        <v>358</v>
      </c>
      <c r="C76" s="278" t="s">
        <v>257</v>
      </c>
      <c r="D76" s="278" t="s">
        <v>364</v>
      </c>
      <c r="E76" s="140"/>
      <c r="F76" s="124"/>
      <c r="G76" s="124"/>
      <c r="H76" s="233"/>
      <c r="I76" s="74" t="s">
        <v>555</v>
      </c>
      <c r="J76" s="197"/>
      <c r="K76" s="44"/>
      <c r="L76" s="44"/>
      <c r="M76" s="337"/>
      <c r="N76" s="337"/>
      <c r="O76" s="338"/>
      <c r="P76" s="337"/>
      <c r="Q76" s="395"/>
      <c r="R76" s="395"/>
      <c r="S76" s="395"/>
      <c r="T76" s="395"/>
      <c r="U76" s="66">
        <v>750</v>
      </c>
      <c r="V76" s="95" t="s">
        <v>4</v>
      </c>
      <c r="W76" s="17"/>
      <c r="X76" s="129">
        <f t="shared" si="13"/>
        <v>0</v>
      </c>
      <c r="Y76" s="51">
        <f>U76*X76</f>
        <v>0</v>
      </c>
    </row>
    <row r="77" spans="1:25" s="42" customFormat="1" ht="16.5" thickBot="1" x14ac:dyDescent="0.25">
      <c r="A77" s="41" t="s">
        <v>259</v>
      </c>
      <c r="B77" s="112"/>
      <c r="C77" s="37"/>
      <c r="D77" s="38"/>
      <c r="E77" s="38"/>
      <c r="F77" s="38"/>
      <c r="G77" s="38"/>
      <c r="H77" s="62"/>
      <c r="I77" s="362"/>
      <c r="J77" s="363"/>
      <c r="K77" s="47"/>
      <c r="L77" s="47"/>
      <c r="M77" s="38"/>
      <c r="N77" s="38"/>
      <c r="O77" s="39"/>
      <c r="P77" s="38"/>
      <c r="Q77" s="390"/>
      <c r="R77" s="40"/>
      <c r="S77" s="373"/>
      <c r="T77" s="38"/>
      <c r="U77" s="155"/>
      <c r="V77" s="156"/>
      <c r="W77" s="156"/>
      <c r="X77" s="168"/>
      <c r="Y77" s="169"/>
    </row>
    <row r="78" spans="1:25" ht="46.5" customHeight="1" x14ac:dyDescent="0.2">
      <c r="A78" s="22">
        <v>40</v>
      </c>
      <c r="B78" s="97" t="s">
        <v>260</v>
      </c>
      <c r="C78" s="15" t="s">
        <v>262</v>
      </c>
      <c r="D78" s="15" t="s">
        <v>632</v>
      </c>
      <c r="E78" s="138" t="s">
        <v>629</v>
      </c>
      <c r="F78" s="187"/>
      <c r="G78" s="187"/>
      <c r="H78" s="140"/>
      <c r="I78" s="140"/>
      <c r="J78" s="201"/>
      <c r="K78" s="44"/>
      <c r="L78" s="44"/>
      <c r="M78" s="337"/>
      <c r="N78" s="337"/>
      <c r="O78" s="338"/>
      <c r="P78" s="337"/>
      <c r="Q78" s="395"/>
      <c r="R78" s="395"/>
      <c r="S78" s="395"/>
      <c r="T78" s="395"/>
      <c r="U78" s="66">
        <v>200</v>
      </c>
      <c r="V78" s="95" t="s">
        <v>4</v>
      </c>
      <c r="W78" s="17"/>
      <c r="X78" s="129">
        <f t="shared" ref="X78" si="14">W78</f>
        <v>0</v>
      </c>
      <c r="Y78" s="51">
        <f>U78*X78</f>
        <v>0</v>
      </c>
    </row>
    <row r="79" spans="1:25" ht="53.25" customHeight="1" thickBot="1" x14ac:dyDescent="0.25">
      <c r="A79" s="22">
        <v>41</v>
      </c>
      <c r="B79" s="97" t="s">
        <v>261</v>
      </c>
      <c r="C79" s="15" t="s">
        <v>263</v>
      </c>
      <c r="D79" s="15" t="s">
        <v>631</v>
      </c>
      <c r="E79" s="138" t="s">
        <v>629</v>
      </c>
      <c r="F79" s="187"/>
      <c r="G79" s="187"/>
      <c r="H79" s="231"/>
      <c r="I79" s="231"/>
      <c r="J79" s="191"/>
      <c r="K79" s="44"/>
      <c r="L79" s="44"/>
      <c r="M79" s="337"/>
      <c r="N79" s="337"/>
      <c r="O79" s="338"/>
      <c r="P79" s="337"/>
      <c r="Q79" s="16" t="s">
        <v>26</v>
      </c>
      <c r="R79" s="16">
        <v>25</v>
      </c>
      <c r="S79" s="16" t="s">
        <v>26</v>
      </c>
      <c r="T79" s="28"/>
      <c r="U79" s="66">
        <v>300</v>
      </c>
      <c r="V79" s="95" t="s">
        <v>4</v>
      </c>
      <c r="W79" s="17"/>
      <c r="X79" s="129" t="e">
        <f>W79/T79</f>
        <v>#DIV/0!</v>
      </c>
      <c r="Y79" s="51" t="e">
        <f>U79*X79</f>
        <v>#DIV/0!</v>
      </c>
    </row>
    <row r="80" spans="1:25" s="42" customFormat="1" ht="16.5" thickBot="1" x14ac:dyDescent="0.25">
      <c r="A80" s="41" t="s">
        <v>264</v>
      </c>
      <c r="B80" s="112"/>
      <c r="C80" s="37"/>
      <c r="D80" s="38"/>
      <c r="E80" s="38"/>
      <c r="F80" s="38"/>
      <c r="G80" s="38"/>
      <c r="H80" s="62"/>
      <c r="I80" s="362"/>
      <c r="J80" s="363"/>
      <c r="K80" s="47"/>
      <c r="L80" s="47"/>
      <c r="M80" s="38"/>
      <c r="N80" s="38"/>
      <c r="O80" s="39"/>
      <c r="P80" s="38"/>
      <c r="Q80" s="390"/>
      <c r="R80" s="40"/>
      <c r="S80" s="373"/>
      <c r="T80" s="38"/>
      <c r="U80" s="155"/>
      <c r="V80" s="156"/>
      <c r="W80" s="156"/>
      <c r="X80" s="168"/>
      <c r="Y80" s="169"/>
    </row>
    <row r="81" spans="1:25" ht="60.75" customHeight="1" x14ac:dyDescent="0.2">
      <c r="A81" s="22">
        <v>42</v>
      </c>
      <c r="B81" s="120" t="s">
        <v>265</v>
      </c>
      <c r="C81" s="15" t="s">
        <v>270</v>
      </c>
      <c r="D81" s="15" t="s">
        <v>633</v>
      </c>
      <c r="E81" s="138" t="s">
        <v>629</v>
      </c>
      <c r="F81" s="187"/>
      <c r="G81" s="187"/>
      <c r="H81" s="140"/>
      <c r="I81" s="140"/>
      <c r="J81" s="201"/>
      <c r="K81" s="44"/>
      <c r="L81" s="44"/>
      <c r="M81" s="337"/>
      <c r="N81" s="337"/>
      <c r="O81" s="338"/>
      <c r="P81" s="337"/>
      <c r="Q81" s="395"/>
      <c r="R81" s="395"/>
      <c r="S81" s="395"/>
      <c r="T81" s="395"/>
      <c r="U81" s="66">
        <v>2000</v>
      </c>
      <c r="V81" s="95" t="s">
        <v>4</v>
      </c>
      <c r="W81" s="17"/>
      <c r="X81" s="129">
        <f t="shared" ref="X81:X83" si="15">W81</f>
        <v>0</v>
      </c>
      <c r="Y81" s="51">
        <f>U81*X81</f>
        <v>0</v>
      </c>
    </row>
    <row r="82" spans="1:25" ht="59.25" customHeight="1" x14ac:dyDescent="0.2">
      <c r="A82" s="22">
        <v>43</v>
      </c>
      <c r="B82" s="120" t="s">
        <v>267</v>
      </c>
      <c r="C82" s="15" t="s">
        <v>268</v>
      </c>
      <c r="D82" s="15" t="s">
        <v>634</v>
      </c>
      <c r="E82" s="140"/>
      <c r="F82" s="124"/>
      <c r="H82" s="187"/>
      <c r="I82" s="133" t="s">
        <v>555</v>
      </c>
      <c r="J82" s="195"/>
      <c r="K82" s="44"/>
      <c r="L82" s="44"/>
      <c r="M82" s="337"/>
      <c r="N82" s="337"/>
      <c r="O82" s="338"/>
      <c r="P82" s="337"/>
      <c r="Q82" s="395"/>
      <c r="R82" s="395"/>
      <c r="S82" s="395"/>
      <c r="T82" s="395"/>
      <c r="U82" s="66">
        <v>1500</v>
      </c>
      <c r="V82" s="95" t="s">
        <v>4</v>
      </c>
      <c r="W82" s="17"/>
      <c r="X82" s="129">
        <f t="shared" si="15"/>
        <v>0</v>
      </c>
      <c r="Y82" s="51">
        <f>U82*X82</f>
        <v>0</v>
      </c>
    </row>
    <row r="83" spans="1:25" ht="50.25" customHeight="1" thickBot="1" x14ac:dyDescent="0.25">
      <c r="A83" s="22">
        <v>44</v>
      </c>
      <c r="B83" s="120" t="s">
        <v>269</v>
      </c>
      <c r="C83" s="15" t="s">
        <v>271</v>
      </c>
      <c r="D83" s="15" t="s">
        <v>635</v>
      </c>
      <c r="E83" s="138" t="s">
        <v>629</v>
      </c>
      <c r="F83" s="187"/>
      <c r="G83" s="187"/>
      <c r="H83" s="231"/>
      <c r="I83" s="231"/>
      <c r="J83" s="191"/>
      <c r="K83" s="45"/>
      <c r="L83" s="44"/>
      <c r="M83" s="337"/>
      <c r="N83" s="337"/>
      <c r="O83" s="338"/>
      <c r="P83" s="337"/>
      <c r="Q83" s="395"/>
      <c r="R83" s="395"/>
      <c r="S83" s="395"/>
      <c r="T83" s="395"/>
      <c r="U83" s="66">
        <v>800</v>
      </c>
      <c r="V83" s="95" t="s">
        <v>4</v>
      </c>
      <c r="W83" s="17"/>
      <c r="X83" s="129">
        <f t="shared" si="15"/>
        <v>0</v>
      </c>
      <c r="Y83" s="51">
        <f>U83*X83</f>
        <v>0</v>
      </c>
    </row>
    <row r="84" spans="1:25" s="42" customFormat="1" ht="16.5" thickBot="1" x14ac:dyDescent="0.25">
      <c r="A84" s="41" t="s">
        <v>61</v>
      </c>
      <c r="B84" s="112"/>
      <c r="C84" s="37"/>
      <c r="D84" s="38"/>
      <c r="E84" s="38"/>
      <c r="F84" s="38"/>
      <c r="G84" s="38"/>
      <c r="H84" s="62"/>
      <c r="I84" s="362"/>
      <c r="J84" s="363"/>
      <c r="K84" s="63"/>
      <c r="L84" s="47"/>
      <c r="M84" s="38"/>
      <c r="N84" s="38"/>
      <c r="O84" s="39"/>
      <c r="P84" s="38"/>
      <c r="Q84" s="390"/>
      <c r="R84" s="40"/>
      <c r="S84" s="373"/>
      <c r="T84" s="38"/>
      <c r="U84" s="155"/>
      <c r="V84" s="156"/>
      <c r="W84" s="156"/>
      <c r="X84" s="168"/>
      <c r="Y84" s="169"/>
    </row>
    <row r="85" spans="1:25" ht="101.25" customHeight="1" x14ac:dyDescent="0.2">
      <c r="A85" s="279">
        <v>45</v>
      </c>
      <c r="B85" s="280" t="s">
        <v>387</v>
      </c>
      <c r="C85" s="278" t="s">
        <v>326</v>
      </c>
      <c r="D85" s="278" t="s">
        <v>391</v>
      </c>
      <c r="E85" s="299" t="s">
        <v>207</v>
      </c>
      <c r="F85" s="187"/>
      <c r="G85" s="187"/>
      <c r="H85" s="187"/>
      <c r="I85" s="133" t="s">
        <v>438</v>
      </c>
      <c r="J85" s="202"/>
      <c r="K85" s="43"/>
      <c r="L85" s="43"/>
      <c r="M85" s="337"/>
      <c r="N85" s="337"/>
      <c r="O85" s="338"/>
      <c r="P85" s="337"/>
      <c r="Q85" s="16" t="s">
        <v>26</v>
      </c>
      <c r="R85" s="16">
        <v>100</v>
      </c>
      <c r="S85" s="16" t="s">
        <v>26</v>
      </c>
      <c r="T85" s="28"/>
      <c r="U85" s="66">
        <v>53000</v>
      </c>
      <c r="V85" s="95" t="s">
        <v>4</v>
      </c>
      <c r="W85" s="17"/>
      <c r="X85" s="129" t="e">
        <f>W85/T85</f>
        <v>#DIV/0!</v>
      </c>
      <c r="Y85" s="51" t="e">
        <f>U85*X85</f>
        <v>#DIV/0!</v>
      </c>
    </row>
    <row r="86" spans="1:25" ht="99.75" customHeight="1" x14ac:dyDescent="0.2">
      <c r="A86" s="279">
        <v>46</v>
      </c>
      <c r="B86" s="280" t="s">
        <v>388</v>
      </c>
      <c r="C86" s="278" t="s">
        <v>327</v>
      </c>
      <c r="D86" s="278" t="s">
        <v>390</v>
      </c>
      <c r="E86" s="300" t="s">
        <v>207</v>
      </c>
      <c r="F86" s="187"/>
      <c r="G86" s="187"/>
      <c r="H86" s="187"/>
      <c r="I86" s="133" t="s">
        <v>438</v>
      </c>
      <c r="J86" s="196"/>
      <c r="K86" s="44"/>
      <c r="L86" s="44"/>
      <c r="M86" s="337"/>
      <c r="N86" s="337"/>
      <c r="O86" s="338"/>
      <c r="P86" s="337"/>
      <c r="Q86" s="16" t="s">
        <v>26</v>
      </c>
      <c r="R86" s="16">
        <v>100</v>
      </c>
      <c r="S86" s="16" t="s">
        <v>26</v>
      </c>
      <c r="T86" s="28"/>
      <c r="U86" s="66">
        <v>6700</v>
      </c>
      <c r="V86" s="95" t="s">
        <v>4</v>
      </c>
      <c r="W86" s="17"/>
      <c r="X86" s="129" t="e">
        <f>W86/T86</f>
        <v>#DIV/0!</v>
      </c>
      <c r="Y86" s="51" t="e">
        <f>U86*X86</f>
        <v>#DIV/0!</v>
      </c>
    </row>
    <row r="87" spans="1:25" ht="75" customHeight="1" thickBot="1" x14ac:dyDescent="0.25">
      <c r="A87" s="23">
        <v>47</v>
      </c>
      <c r="B87" s="99" t="s">
        <v>62</v>
      </c>
      <c r="C87" s="24" t="s">
        <v>637</v>
      </c>
      <c r="D87" s="24" t="s">
        <v>64</v>
      </c>
      <c r="E87" s="231"/>
      <c r="F87" s="232"/>
      <c r="G87" s="232"/>
      <c r="H87" s="233"/>
      <c r="I87" s="74" t="s">
        <v>438</v>
      </c>
      <c r="J87" s="197"/>
      <c r="K87" s="45"/>
      <c r="L87" s="45"/>
      <c r="M87" s="330"/>
      <c r="N87" s="330"/>
      <c r="O87" s="339"/>
      <c r="P87" s="330"/>
      <c r="Q87" s="25" t="s">
        <v>26</v>
      </c>
      <c r="R87" s="25">
        <v>100</v>
      </c>
      <c r="S87" s="25" t="s">
        <v>26</v>
      </c>
      <c r="T87" s="34"/>
      <c r="U87" s="76">
        <v>50000</v>
      </c>
      <c r="V87" s="96" t="s">
        <v>4</v>
      </c>
      <c r="W87" s="26"/>
      <c r="X87" s="130" t="e">
        <f>W87/T87</f>
        <v>#DIV/0!</v>
      </c>
      <c r="Y87" s="52" t="e">
        <f>U87*X87</f>
        <v>#DIV/0!</v>
      </c>
    </row>
    <row r="88" spans="1:25" s="42" customFormat="1" ht="16.5" thickBot="1" x14ac:dyDescent="0.25">
      <c r="A88" s="59" t="s">
        <v>65</v>
      </c>
      <c r="B88" s="111"/>
      <c r="C88" s="61"/>
      <c r="D88" s="62"/>
      <c r="E88" s="62"/>
      <c r="F88" s="62"/>
      <c r="G88" s="62"/>
      <c r="H88" s="62"/>
      <c r="I88" s="362"/>
      <c r="J88" s="363"/>
      <c r="K88" s="63"/>
      <c r="L88" s="63"/>
      <c r="M88" s="62"/>
      <c r="N88" s="62"/>
      <c r="O88" s="64"/>
      <c r="P88" s="62"/>
      <c r="Q88" s="391"/>
      <c r="R88" s="60"/>
      <c r="S88" s="374"/>
      <c r="T88" s="62"/>
      <c r="U88" s="153"/>
      <c r="V88" s="154"/>
      <c r="W88" s="154"/>
      <c r="X88" s="166"/>
      <c r="Y88" s="167"/>
    </row>
    <row r="89" spans="1:25" ht="89.25" customHeight="1" x14ac:dyDescent="0.2">
      <c r="A89" s="279">
        <v>48</v>
      </c>
      <c r="B89" s="280" t="s">
        <v>66</v>
      </c>
      <c r="C89" s="278" t="s">
        <v>638</v>
      </c>
      <c r="D89" s="278" t="s">
        <v>639</v>
      </c>
      <c r="E89" s="138" t="s">
        <v>629</v>
      </c>
      <c r="F89" s="187"/>
      <c r="G89" s="187"/>
      <c r="H89" s="140"/>
      <c r="I89" s="140"/>
      <c r="J89" s="201"/>
      <c r="K89" s="44"/>
      <c r="L89" s="44"/>
      <c r="M89" s="337"/>
      <c r="N89" s="337"/>
      <c r="O89" s="338"/>
      <c r="P89" s="337"/>
      <c r="Q89" s="16" t="s">
        <v>26</v>
      </c>
      <c r="R89" s="16">
        <v>100</v>
      </c>
      <c r="S89" s="16" t="s">
        <v>26</v>
      </c>
      <c r="T89" s="28"/>
      <c r="U89" s="66">
        <v>28000</v>
      </c>
      <c r="V89" s="95" t="s">
        <v>4</v>
      </c>
      <c r="W89" s="17"/>
      <c r="X89" s="129" t="e">
        <f>W89/T89</f>
        <v>#DIV/0!</v>
      </c>
      <c r="Y89" s="51" t="e">
        <f>U89*X89</f>
        <v>#DIV/0!</v>
      </c>
    </row>
    <row r="90" spans="1:25" ht="77.25" customHeight="1" thickBot="1" x14ac:dyDescent="0.25">
      <c r="A90" s="23">
        <v>49</v>
      </c>
      <c r="B90" s="99" t="s">
        <v>389</v>
      </c>
      <c r="C90" s="24" t="s">
        <v>640</v>
      </c>
      <c r="D90" s="24" t="s">
        <v>636</v>
      </c>
      <c r="E90" s="231"/>
      <c r="F90" s="232"/>
      <c r="G90" s="232"/>
      <c r="H90" s="233"/>
      <c r="I90" s="74" t="s">
        <v>438</v>
      </c>
      <c r="J90" s="197"/>
      <c r="K90" s="45"/>
      <c r="L90" s="45"/>
      <c r="M90" s="330"/>
      <c r="N90" s="330"/>
      <c r="O90" s="339"/>
      <c r="P90" s="330"/>
      <c r="Q90" s="25" t="s">
        <v>26</v>
      </c>
      <c r="R90" s="25">
        <v>100</v>
      </c>
      <c r="S90" s="25" t="s">
        <v>26</v>
      </c>
      <c r="T90" s="34"/>
      <c r="U90" s="76">
        <v>15000</v>
      </c>
      <c r="V90" s="96" t="s">
        <v>4</v>
      </c>
      <c r="W90" s="26"/>
      <c r="X90" s="130" t="e">
        <f>W90/T90</f>
        <v>#DIV/0!</v>
      </c>
      <c r="Y90" s="52" t="e">
        <f>U90*X90</f>
        <v>#DIV/0!</v>
      </c>
    </row>
    <row r="91" spans="1:25" s="42" customFormat="1" ht="16.5" thickBot="1" x14ac:dyDescent="0.25">
      <c r="A91" s="59" t="s">
        <v>67</v>
      </c>
      <c r="B91" s="111"/>
      <c r="C91" s="61"/>
      <c r="D91" s="62"/>
      <c r="E91" s="62"/>
      <c r="F91" s="62"/>
      <c r="G91" s="62"/>
      <c r="H91" s="62"/>
      <c r="I91" s="362"/>
      <c r="J91" s="363"/>
      <c r="K91" s="63"/>
      <c r="L91" s="63"/>
      <c r="M91" s="62"/>
      <c r="N91" s="62"/>
      <c r="O91" s="64"/>
      <c r="P91" s="62"/>
      <c r="Q91" s="391"/>
      <c r="R91" s="60"/>
      <c r="S91" s="374"/>
      <c r="T91" s="62"/>
      <c r="U91" s="153"/>
      <c r="V91" s="154"/>
      <c r="W91" s="154"/>
      <c r="X91" s="166"/>
      <c r="Y91" s="167"/>
    </row>
    <row r="92" spans="1:25" ht="80.25" customHeight="1" x14ac:dyDescent="0.2">
      <c r="A92" s="22">
        <v>50</v>
      </c>
      <c r="B92" s="97" t="s">
        <v>392</v>
      </c>
      <c r="C92" s="15" t="s">
        <v>547</v>
      </c>
      <c r="D92" s="15" t="s">
        <v>641</v>
      </c>
      <c r="E92" s="138" t="s">
        <v>629</v>
      </c>
      <c r="F92" s="187"/>
      <c r="G92" s="187"/>
      <c r="H92" s="140"/>
      <c r="I92" s="140"/>
      <c r="J92" s="201"/>
      <c r="K92" s="44"/>
      <c r="L92" s="44"/>
      <c r="M92" s="337"/>
      <c r="N92" s="337"/>
      <c r="O92" s="338"/>
      <c r="P92" s="337"/>
      <c r="Q92" s="395"/>
      <c r="R92" s="395"/>
      <c r="S92" s="395"/>
      <c r="T92" s="395"/>
      <c r="U92" s="66">
        <v>100</v>
      </c>
      <c r="V92" s="95" t="s">
        <v>4</v>
      </c>
      <c r="W92" s="17"/>
      <c r="X92" s="129">
        <f t="shared" ref="X92:X95" si="16">W92</f>
        <v>0</v>
      </c>
      <c r="Y92" s="51">
        <f>U92*X92</f>
        <v>0</v>
      </c>
    </row>
    <row r="93" spans="1:25" ht="75" customHeight="1" x14ac:dyDescent="0.2">
      <c r="A93" s="22">
        <v>51</v>
      </c>
      <c r="B93" s="97" t="s">
        <v>393</v>
      </c>
      <c r="C93" s="15" t="s">
        <v>395</v>
      </c>
      <c r="D93" s="15" t="s">
        <v>642</v>
      </c>
      <c r="E93" s="140"/>
      <c r="F93" s="124"/>
      <c r="G93" s="124"/>
      <c r="H93" s="187"/>
      <c r="I93" s="133" t="s">
        <v>438</v>
      </c>
      <c r="J93" s="195"/>
      <c r="K93" s="44"/>
      <c r="L93" s="44"/>
      <c r="M93" s="337"/>
      <c r="N93" s="337"/>
      <c r="O93" s="338"/>
      <c r="P93" s="337"/>
      <c r="Q93" s="395"/>
      <c r="R93" s="395"/>
      <c r="S93" s="395"/>
      <c r="T93" s="395"/>
      <c r="U93" s="66">
        <v>1000</v>
      </c>
      <c r="V93" s="95" t="s">
        <v>4</v>
      </c>
      <c r="W93" s="17"/>
      <c r="X93" s="129">
        <f t="shared" si="16"/>
        <v>0</v>
      </c>
      <c r="Y93" s="51">
        <f>U93*X93</f>
        <v>0</v>
      </c>
    </row>
    <row r="94" spans="1:25" ht="70.5" customHeight="1" x14ac:dyDescent="0.2">
      <c r="A94" s="22">
        <v>52</v>
      </c>
      <c r="B94" s="97" t="s">
        <v>394</v>
      </c>
      <c r="C94" s="15" t="s">
        <v>396</v>
      </c>
      <c r="D94" s="15" t="s">
        <v>643</v>
      </c>
      <c r="E94" s="140"/>
      <c r="F94" s="124"/>
      <c r="G94" s="124"/>
      <c r="H94" s="187"/>
      <c r="I94" s="133" t="s">
        <v>438</v>
      </c>
      <c r="J94" s="195"/>
      <c r="K94" s="44"/>
      <c r="L94" s="44"/>
      <c r="M94" s="337"/>
      <c r="N94" s="337"/>
      <c r="O94" s="338"/>
      <c r="P94" s="337"/>
      <c r="Q94" s="395"/>
      <c r="R94" s="395"/>
      <c r="S94" s="395"/>
      <c r="T94" s="395"/>
      <c r="U94" s="66">
        <v>500</v>
      </c>
      <c r="V94" s="95" t="s">
        <v>4</v>
      </c>
      <c r="W94" s="17"/>
      <c r="X94" s="129">
        <f t="shared" si="16"/>
        <v>0</v>
      </c>
      <c r="Y94" s="51">
        <f>U94*X94</f>
        <v>0</v>
      </c>
    </row>
    <row r="95" spans="1:25" ht="71.25" customHeight="1" thickBot="1" x14ac:dyDescent="0.25">
      <c r="A95" s="23">
        <v>53</v>
      </c>
      <c r="B95" s="234" t="s">
        <v>69</v>
      </c>
      <c r="C95" s="24" t="s">
        <v>397</v>
      </c>
      <c r="D95" s="24" t="s">
        <v>644</v>
      </c>
      <c r="E95" s="231"/>
      <c r="F95" s="232"/>
      <c r="G95" s="232"/>
      <c r="H95" s="233"/>
      <c r="I95" s="74" t="s">
        <v>438</v>
      </c>
      <c r="J95" s="197"/>
      <c r="K95" s="45"/>
      <c r="L95" s="45"/>
      <c r="M95" s="330"/>
      <c r="N95" s="330"/>
      <c r="O95" s="339"/>
      <c r="P95" s="330"/>
      <c r="Q95" s="396"/>
      <c r="R95" s="396"/>
      <c r="S95" s="396"/>
      <c r="T95" s="396"/>
      <c r="U95" s="76">
        <v>300</v>
      </c>
      <c r="V95" s="96" t="s">
        <v>4</v>
      </c>
      <c r="W95" s="26"/>
      <c r="X95" s="130">
        <f t="shared" si="16"/>
        <v>0</v>
      </c>
      <c r="Y95" s="52">
        <f>U95*X95</f>
        <v>0</v>
      </c>
    </row>
    <row r="96" spans="1:25" s="42" customFormat="1" ht="16.5" thickBot="1" x14ac:dyDescent="0.25">
      <c r="A96" s="59" t="s">
        <v>70</v>
      </c>
      <c r="B96" s="111"/>
      <c r="C96" s="61"/>
      <c r="D96" s="62"/>
      <c r="E96" s="62"/>
      <c r="F96" s="62"/>
      <c r="G96" s="62"/>
      <c r="H96" s="62"/>
      <c r="I96" s="362"/>
      <c r="J96" s="363"/>
      <c r="K96" s="63"/>
      <c r="L96" s="63"/>
      <c r="M96" s="62"/>
      <c r="N96" s="62"/>
      <c r="O96" s="64"/>
      <c r="P96" s="62"/>
      <c r="Q96" s="391"/>
      <c r="R96" s="60"/>
      <c r="S96" s="374"/>
      <c r="T96" s="62"/>
      <c r="U96" s="153"/>
      <c r="V96" s="154"/>
      <c r="W96" s="154"/>
      <c r="X96" s="166"/>
      <c r="Y96" s="167"/>
    </row>
    <row r="97" spans="1:25" ht="64.5" customHeight="1" x14ac:dyDescent="0.2">
      <c r="A97" s="22">
        <v>54</v>
      </c>
      <c r="B97" s="97" t="s">
        <v>71</v>
      </c>
      <c r="C97" s="15" t="s">
        <v>548</v>
      </c>
      <c r="D97" s="15" t="s">
        <v>645</v>
      </c>
      <c r="E97" s="113" t="s">
        <v>629</v>
      </c>
      <c r="F97" s="187"/>
      <c r="G97" s="187"/>
      <c r="H97" s="85"/>
      <c r="I97" s="351"/>
      <c r="J97" s="194"/>
      <c r="K97" s="44"/>
      <c r="L97" s="44"/>
      <c r="M97" s="337"/>
      <c r="N97" s="337"/>
      <c r="O97" s="338"/>
      <c r="P97" s="337"/>
      <c r="Q97" s="16" t="s">
        <v>26</v>
      </c>
      <c r="R97" s="16">
        <v>100</v>
      </c>
      <c r="S97" s="16" t="s">
        <v>26</v>
      </c>
      <c r="T97" s="28"/>
      <c r="U97" s="66">
        <v>30000</v>
      </c>
      <c r="V97" s="95" t="s">
        <v>4</v>
      </c>
      <c r="W97" s="17"/>
      <c r="X97" s="129" t="e">
        <f>W97/T97</f>
        <v>#DIV/0!</v>
      </c>
      <c r="Y97" s="51" t="e">
        <f>U97*X97</f>
        <v>#DIV/0!</v>
      </c>
    </row>
    <row r="98" spans="1:25" ht="64.5" customHeight="1" thickBot="1" x14ac:dyDescent="0.25">
      <c r="A98" s="23">
        <v>55</v>
      </c>
      <c r="B98" s="99" t="s">
        <v>72</v>
      </c>
      <c r="C98" s="24" t="s">
        <v>548</v>
      </c>
      <c r="D98" s="24" t="s">
        <v>646</v>
      </c>
      <c r="E98" s="136" t="s">
        <v>629</v>
      </c>
      <c r="F98" s="233"/>
      <c r="G98" s="233"/>
      <c r="H98" s="100"/>
      <c r="I98" s="352"/>
      <c r="J98" s="199"/>
      <c r="K98" s="45"/>
      <c r="L98" s="45"/>
      <c r="M98" s="330"/>
      <c r="N98" s="330"/>
      <c r="O98" s="339"/>
      <c r="P98" s="330"/>
      <c r="Q98" s="25" t="s">
        <v>26</v>
      </c>
      <c r="R98" s="25">
        <v>100</v>
      </c>
      <c r="S98" s="25" t="s">
        <v>26</v>
      </c>
      <c r="T98" s="34"/>
      <c r="U98" s="76">
        <v>20000</v>
      </c>
      <c r="V98" s="96" t="s">
        <v>4</v>
      </c>
      <c r="W98" s="26"/>
      <c r="X98" s="130" t="e">
        <f>W98/T98</f>
        <v>#DIV/0!</v>
      </c>
      <c r="Y98" s="52" t="e">
        <f>U98*X98</f>
        <v>#DIV/0!</v>
      </c>
    </row>
    <row r="99" spans="1:25" s="42" customFormat="1" ht="16.5" thickBot="1" x14ac:dyDescent="0.25">
      <c r="A99" s="59" t="s">
        <v>73</v>
      </c>
      <c r="B99" s="111"/>
      <c r="C99" s="61"/>
      <c r="D99" s="62"/>
      <c r="E99" s="62"/>
      <c r="F99" s="62"/>
      <c r="G99" s="62"/>
      <c r="H99" s="62"/>
      <c r="I99" s="362"/>
      <c r="J99" s="363"/>
      <c r="K99" s="63"/>
      <c r="L99" s="63"/>
      <c r="M99" s="62"/>
      <c r="N99" s="62"/>
      <c r="O99" s="64"/>
      <c r="P99" s="62"/>
      <c r="Q99" s="391"/>
      <c r="R99" s="60"/>
      <c r="S99" s="374"/>
      <c r="T99" s="62"/>
      <c r="U99" s="153"/>
      <c r="V99" s="154"/>
      <c r="W99" s="154"/>
      <c r="X99" s="166"/>
      <c r="Y99" s="167"/>
    </row>
    <row r="100" spans="1:25" ht="62.25" customHeight="1" thickBot="1" x14ac:dyDescent="0.25">
      <c r="A100" s="22">
        <v>56</v>
      </c>
      <c r="B100" s="97" t="s">
        <v>398</v>
      </c>
      <c r="C100" s="15" t="s">
        <v>549</v>
      </c>
      <c r="D100" s="15" t="s">
        <v>647</v>
      </c>
      <c r="E100" s="138" t="s">
        <v>629</v>
      </c>
      <c r="F100" s="187"/>
      <c r="G100" s="187"/>
      <c r="H100" s="140"/>
      <c r="I100" s="140"/>
      <c r="J100" s="201"/>
      <c r="K100" s="44"/>
      <c r="L100" s="44"/>
      <c r="M100" s="337"/>
      <c r="N100" s="337"/>
      <c r="O100" s="338"/>
      <c r="P100" s="337"/>
      <c r="Q100" s="16" t="s">
        <v>26</v>
      </c>
      <c r="R100" s="16">
        <v>100</v>
      </c>
      <c r="S100" s="16" t="s">
        <v>26</v>
      </c>
      <c r="T100" s="28"/>
      <c r="U100" s="66">
        <v>600000</v>
      </c>
      <c r="V100" s="95" t="s">
        <v>4</v>
      </c>
      <c r="W100" s="17"/>
      <c r="X100" s="129" t="e">
        <f>W100/T100</f>
        <v>#DIV/0!</v>
      </c>
      <c r="Y100" s="51" t="e">
        <f>U100*X100</f>
        <v>#DIV/0!</v>
      </c>
    </row>
    <row r="101" spans="1:25" s="42" customFormat="1" ht="16.5" thickBot="1" x14ac:dyDescent="0.25">
      <c r="A101" s="41" t="s">
        <v>39</v>
      </c>
      <c r="B101" s="112"/>
      <c r="C101" s="37"/>
      <c r="D101" s="38"/>
      <c r="E101" s="38"/>
      <c r="F101" s="38"/>
      <c r="G101" s="38"/>
      <c r="H101" s="38"/>
      <c r="I101" s="364"/>
      <c r="J101" s="365"/>
      <c r="K101" s="47"/>
      <c r="L101" s="47"/>
      <c r="M101" s="38"/>
      <c r="N101" s="38"/>
      <c r="O101" s="39"/>
      <c r="P101" s="38"/>
      <c r="Q101" s="390"/>
      <c r="R101" s="40"/>
      <c r="S101" s="373"/>
      <c r="T101" s="38"/>
      <c r="U101" s="155"/>
      <c r="V101" s="156"/>
      <c r="W101" s="156"/>
      <c r="X101" s="168"/>
      <c r="Y101" s="169"/>
    </row>
    <row r="102" spans="1:25" ht="69.75" customHeight="1" x14ac:dyDescent="0.2">
      <c r="A102" s="22">
        <v>57</v>
      </c>
      <c r="B102" s="97" t="s">
        <v>401</v>
      </c>
      <c r="C102" s="15" t="s">
        <v>402</v>
      </c>
      <c r="D102" s="15" t="s">
        <v>648</v>
      </c>
      <c r="E102" s="113" t="s">
        <v>629</v>
      </c>
      <c r="F102" s="187"/>
      <c r="G102" s="187"/>
      <c r="H102" s="85"/>
      <c r="I102" s="351"/>
      <c r="J102" s="194"/>
      <c r="K102" s="44"/>
      <c r="L102" s="44"/>
      <c r="M102" s="337"/>
      <c r="N102" s="337"/>
      <c r="O102" s="338"/>
      <c r="P102" s="337"/>
      <c r="Q102" s="16" t="s">
        <v>26</v>
      </c>
      <c r="R102" s="16">
        <v>250</v>
      </c>
      <c r="S102" s="16" t="s">
        <v>26</v>
      </c>
      <c r="T102" s="28"/>
      <c r="U102" s="66">
        <v>75000</v>
      </c>
      <c r="V102" s="95" t="s">
        <v>4</v>
      </c>
      <c r="W102" s="17"/>
      <c r="X102" s="129" t="e">
        <f>W102/T102</f>
        <v>#DIV/0!</v>
      </c>
      <c r="Y102" s="51" t="e">
        <f>U102*X102</f>
        <v>#DIV/0!</v>
      </c>
    </row>
    <row r="103" spans="1:25" ht="65.25" customHeight="1" thickBot="1" x14ac:dyDescent="0.25">
      <c r="A103" s="23">
        <v>58</v>
      </c>
      <c r="B103" s="99" t="s">
        <v>399</v>
      </c>
      <c r="C103" s="24" t="s">
        <v>400</v>
      </c>
      <c r="D103" s="24" t="s">
        <v>649</v>
      </c>
      <c r="E103" s="231"/>
      <c r="F103" s="232"/>
      <c r="G103" s="232"/>
      <c r="H103" s="233"/>
      <c r="I103" s="74" t="s">
        <v>555</v>
      </c>
      <c r="J103" s="197"/>
      <c r="K103" s="45"/>
      <c r="L103" s="45"/>
      <c r="M103" s="330"/>
      <c r="N103" s="330"/>
      <c r="O103" s="339"/>
      <c r="P103" s="330"/>
      <c r="Q103" s="25" t="s">
        <v>26</v>
      </c>
      <c r="R103" s="25">
        <v>500</v>
      </c>
      <c r="S103" s="25" t="s">
        <v>26</v>
      </c>
      <c r="T103" s="34"/>
      <c r="U103" s="76">
        <v>150000</v>
      </c>
      <c r="V103" s="96" t="s">
        <v>4</v>
      </c>
      <c r="W103" s="26"/>
      <c r="X103" s="130" t="e">
        <f>W103/T103</f>
        <v>#DIV/0!</v>
      </c>
      <c r="Y103" s="52" t="e">
        <f>U103*X103</f>
        <v>#DIV/0!</v>
      </c>
    </row>
    <row r="104" spans="1:25" s="42" customFormat="1" ht="16.5" thickBot="1" x14ac:dyDescent="0.25">
      <c r="A104" s="59" t="s">
        <v>87</v>
      </c>
      <c r="B104" s="111"/>
      <c r="C104" s="61"/>
      <c r="D104" s="62"/>
      <c r="E104" s="62"/>
      <c r="F104" s="62"/>
      <c r="G104" s="62"/>
      <c r="H104" s="62"/>
      <c r="I104" s="362"/>
      <c r="J104" s="363"/>
      <c r="K104" s="63"/>
      <c r="L104" s="63"/>
      <c r="M104" s="62"/>
      <c r="N104" s="62"/>
      <c r="O104" s="64"/>
      <c r="P104" s="62"/>
      <c r="Q104" s="391"/>
      <c r="R104" s="60"/>
      <c r="S104" s="374"/>
      <c r="T104" s="62"/>
      <c r="U104" s="153"/>
      <c r="V104" s="154"/>
      <c r="W104" s="154"/>
      <c r="X104" s="166"/>
      <c r="Y104" s="167"/>
    </row>
    <row r="105" spans="1:25" ht="86.25" customHeight="1" x14ac:dyDescent="0.2">
      <c r="A105" s="22">
        <v>59</v>
      </c>
      <c r="B105" s="97" t="s">
        <v>403</v>
      </c>
      <c r="C105" s="15" t="s">
        <v>550</v>
      </c>
      <c r="D105" s="15" t="s">
        <v>650</v>
      </c>
      <c r="E105" s="138" t="s">
        <v>629</v>
      </c>
      <c r="F105" s="187"/>
      <c r="G105" s="187"/>
      <c r="H105" s="85"/>
      <c r="I105" s="351"/>
      <c r="J105" s="194"/>
      <c r="K105" s="44"/>
      <c r="L105" s="44"/>
      <c r="M105" s="337"/>
      <c r="N105" s="337"/>
      <c r="O105" s="338"/>
      <c r="P105" s="337"/>
      <c r="Q105" s="16" t="s">
        <v>26</v>
      </c>
      <c r="R105" s="16">
        <v>12</v>
      </c>
      <c r="S105" s="16" t="s">
        <v>26</v>
      </c>
      <c r="T105" s="28"/>
      <c r="U105" s="66">
        <v>12000</v>
      </c>
      <c r="V105" s="95" t="s">
        <v>4</v>
      </c>
      <c r="W105" s="17"/>
      <c r="X105" s="129" t="e">
        <f>W105/T105</f>
        <v>#DIV/0!</v>
      </c>
      <c r="Y105" s="51" t="e">
        <f>U105*X105</f>
        <v>#DIV/0!</v>
      </c>
    </row>
    <row r="106" spans="1:25" ht="77.25" customHeight="1" x14ac:dyDescent="0.2">
      <c r="A106" s="22">
        <v>60</v>
      </c>
      <c r="B106" s="97" t="s">
        <v>88</v>
      </c>
      <c r="C106" s="15" t="s">
        <v>405</v>
      </c>
      <c r="D106" s="15" t="s">
        <v>652</v>
      </c>
      <c r="E106" s="138" t="s">
        <v>651</v>
      </c>
      <c r="F106" s="187"/>
      <c r="G106" s="187"/>
      <c r="H106" s="187"/>
      <c r="I106" s="133" t="s">
        <v>555</v>
      </c>
      <c r="J106" s="196"/>
      <c r="K106" s="44"/>
      <c r="L106" s="44"/>
      <c r="M106" s="337"/>
      <c r="N106" s="337"/>
      <c r="O106" s="338"/>
      <c r="P106" s="337"/>
      <c r="Q106" s="16" t="s">
        <v>26</v>
      </c>
      <c r="R106" s="16">
        <v>12</v>
      </c>
      <c r="S106" s="16" t="s">
        <v>26</v>
      </c>
      <c r="T106" s="28"/>
      <c r="U106" s="66">
        <f>300*12</f>
        <v>3600</v>
      </c>
      <c r="V106" s="95" t="s">
        <v>4</v>
      </c>
      <c r="W106" s="17"/>
      <c r="X106" s="129" t="e">
        <f>W106/T106</f>
        <v>#DIV/0!</v>
      </c>
      <c r="Y106" s="51" t="e">
        <f>U106*X106</f>
        <v>#DIV/0!</v>
      </c>
    </row>
    <row r="107" spans="1:25" ht="75.75" customHeight="1" x14ac:dyDescent="0.2">
      <c r="A107" s="22">
        <v>61</v>
      </c>
      <c r="B107" s="97" t="s">
        <v>404</v>
      </c>
      <c r="C107" s="15" t="s">
        <v>328</v>
      </c>
      <c r="D107" s="15" t="s">
        <v>653</v>
      </c>
      <c r="E107" s="138" t="s">
        <v>629</v>
      </c>
      <c r="F107" s="187"/>
      <c r="G107" s="187"/>
      <c r="H107" s="140"/>
      <c r="I107" s="140"/>
      <c r="J107" s="201"/>
      <c r="K107" s="44"/>
      <c r="L107" s="44"/>
      <c r="M107" s="337"/>
      <c r="N107" s="337"/>
      <c r="O107" s="338"/>
      <c r="P107" s="337"/>
      <c r="Q107" s="16" t="s">
        <v>26</v>
      </c>
      <c r="R107" s="16">
        <v>6</v>
      </c>
      <c r="S107" s="16" t="s">
        <v>26</v>
      </c>
      <c r="T107" s="28"/>
      <c r="U107" s="66">
        <v>35000</v>
      </c>
      <c r="V107" s="95" t="s">
        <v>4</v>
      </c>
      <c r="W107" s="17"/>
      <c r="X107" s="129" t="e">
        <f>W107/T107</f>
        <v>#DIV/0!</v>
      </c>
      <c r="Y107" s="51" t="e">
        <f>U107*X107</f>
        <v>#DIV/0!</v>
      </c>
    </row>
    <row r="108" spans="1:25" ht="75.75" customHeight="1" thickBot="1" x14ac:dyDescent="0.25">
      <c r="A108" s="22">
        <v>62</v>
      </c>
      <c r="B108" s="97" t="s">
        <v>407</v>
      </c>
      <c r="C108" s="15" t="s">
        <v>406</v>
      </c>
      <c r="D108" s="15" t="s">
        <v>654</v>
      </c>
      <c r="E108" s="138" t="s">
        <v>610</v>
      </c>
      <c r="F108" s="187"/>
      <c r="G108" s="187"/>
      <c r="H108" s="187"/>
      <c r="I108" s="133" t="s">
        <v>438</v>
      </c>
      <c r="J108" s="195"/>
      <c r="K108" s="44"/>
      <c r="L108" s="44"/>
      <c r="M108" s="337"/>
      <c r="N108" s="337"/>
      <c r="O108" s="338"/>
      <c r="P108" s="337"/>
      <c r="Q108" s="16" t="s">
        <v>26</v>
      </c>
      <c r="R108" s="16">
        <v>4</v>
      </c>
      <c r="S108" s="16" t="s">
        <v>26</v>
      </c>
      <c r="T108" s="28"/>
      <c r="U108" s="66">
        <v>4600</v>
      </c>
      <c r="V108" s="95" t="s">
        <v>4</v>
      </c>
      <c r="W108" s="17"/>
      <c r="X108" s="129" t="e">
        <f>W108/T108</f>
        <v>#DIV/0!</v>
      </c>
      <c r="Y108" s="51" t="e">
        <f>U108*X108</f>
        <v>#DIV/0!</v>
      </c>
    </row>
    <row r="109" spans="1:25" s="42" customFormat="1" ht="16.5" thickBot="1" x14ac:dyDescent="0.25">
      <c r="A109" s="41" t="s">
        <v>490</v>
      </c>
      <c r="B109" s="112"/>
      <c r="C109" s="37"/>
      <c r="D109" s="38"/>
      <c r="E109" s="38"/>
      <c r="F109" s="38"/>
      <c r="G109" s="38"/>
      <c r="H109" s="62"/>
      <c r="I109" s="362"/>
      <c r="J109" s="363"/>
      <c r="K109" s="47"/>
      <c r="L109" s="47"/>
      <c r="M109" s="38"/>
      <c r="N109" s="38"/>
      <c r="O109" s="39"/>
      <c r="P109" s="38"/>
      <c r="Q109" s="390"/>
      <c r="R109" s="40"/>
      <c r="S109" s="373"/>
      <c r="T109" s="38"/>
      <c r="U109" s="155"/>
      <c r="V109" s="156"/>
      <c r="W109" s="156"/>
      <c r="X109" s="168"/>
      <c r="Y109" s="169"/>
    </row>
    <row r="110" spans="1:25" s="145" customFormat="1" ht="69.75" customHeight="1" x14ac:dyDescent="0.2">
      <c r="A110" s="224">
        <v>63</v>
      </c>
      <c r="B110" s="235" t="s">
        <v>489</v>
      </c>
      <c r="C110" s="143" t="s">
        <v>491</v>
      </c>
      <c r="D110" s="222" t="s">
        <v>655</v>
      </c>
      <c r="E110" s="138" t="s">
        <v>25</v>
      </c>
      <c r="F110" s="187"/>
      <c r="G110" s="187"/>
      <c r="H110" s="209"/>
      <c r="I110" s="209"/>
      <c r="J110" s="314"/>
      <c r="K110" s="119"/>
      <c r="L110" s="119"/>
      <c r="M110" s="340"/>
      <c r="N110" s="340"/>
      <c r="O110" s="341"/>
      <c r="P110" s="340"/>
      <c r="Q110" s="395"/>
      <c r="R110" s="395"/>
      <c r="S110" s="395"/>
      <c r="T110" s="395"/>
      <c r="U110" s="219">
        <v>5000</v>
      </c>
      <c r="V110" s="401" t="s">
        <v>4</v>
      </c>
      <c r="W110" s="218"/>
      <c r="X110" s="217">
        <f t="shared" ref="X110" si="17">W110</f>
        <v>0</v>
      </c>
      <c r="Y110" s="216">
        <f>U110*X110</f>
        <v>0</v>
      </c>
    </row>
    <row r="111" spans="1:25" s="145" customFormat="1" ht="78.75" customHeight="1" x14ac:dyDescent="0.2">
      <c r="A111" s="214">
        <v>64</v>
      </c>
      <c r="B111" s="109" t="s">
        <v>488</v>
      </c>
      <c r="C111" s="215" t="s">
        <v>492</v>
      </c>
      <c r="D111" s="65" t="s">
        <v>656</v>
      </c>
      <c r="E111" s="113" t="s">
        <v>25</v>
      </c>
      <c r="F111" s="187"/>
      <c r="G111" s="187"/>
      <c r="H111" s="209"/>
      <c r="I111" s="209"/>
      <c r="J111" s="314"/>
      <c r="K111" s="44"/>
      <c r="L111" s="44"/>
      <c r="M111" s="342"/>
      <c r="N111" s="342"/>
      <c r="O111" s="343"/>
      <c r="P111" s="342"/>
      <c r="Q111" s="321" t="s">
        <v>26</v>
      </c>
      <c r="R111" s="211">
        <v>5</v>
      </c>
      <c r="S111" s="321" t="s">
        <v>26</v>
      </c>
      <c r="T111" s="210"/>
      <c r="U111" s="157">
        <v>800</v>
      </c>
      <c r="V111" s="158" t="s">
        <v>4</v>
      </c>
      <c r="W111" s="123"/>
      <c r="X111" s="217" t="e">
        <f>W111/T111</f>
        <v>#DIV/0!</v>
      </c>
      <c r="Y111" s="216" t="e">
        <f>U111*X111</f>
        <v>#DIV/0!</v>
      </c>
    </row>
    <row r="112" spans="1:25" s="145" customFormat="1" ht="90" thickBot="1" x14ac:dyDescent="0.25">
      <c r="A112" s="230">
        <v>65</v>
      </c>
      <c r="B112" s="236" t="s">
        <v>487</v>
      </c>
      <c r="C112" s="229" t="s">
        <v>486</v>
      </c>
      <c r="D112" s="229" t="s">
        <v>559</v>
      </c>
      <c r="E112" s="228"/>
      <c r="F112" s="227"/>
      <c r="G112" s="227"/>
      <c r="H112" s="233"/>
      <c r="I112" s="74" t="s">
        <v>438</v>
      </c>
      <c r="J112" s="197"/>
      <c r="K112" s="44"/>
      <c r="L112" s="44"/>
      <c r="M112" s="344"/>
      <c r="N112" s="344"/>
      <c r="O112" s="345"/>
      <c r="P112" s="344"/>
      <c r="Q112" s="395"/>
      <c r="R112" s="395"/>
      <c r="S112" s="395"/>
      <c r="T112" s="395"/>
      <c r="U112" s="226">
        <v>150</v>
      </c>
      <c r="V112" s="402" t="s">
        <v>4</v>
      </c>
      <c r="W112" s="225"/>
      <c r="X112" s="217">
        <f t="shared" ref="X112" si="18">W112</f>
        <v>0</v>
      </c>
      <c r="Y112" s="216">
        <f>U112*X112</f>
        <v>0</v>
      </c>
    </row>
    <row r="113" spans="1:25" s="42" customFormat="1" ht="16.5" thickBot="1" x14ac:dyDescent="0.25">
      <c r="A113" s="41" t="s">
        <v>485</v>
      </c>
      <c r="B113" s="112"/>
      <c r="C113" s="37"/>
      <c r="D113" s="38"/>
      <c r="E113" s="38"/>
      <c r="F113" s="38"/>
      <c r="G113" s="38"/>
      <c r="H113" s="62"/>
      <c r="I113" s="362"/>
      <c r="J113" s="363"/>
      <c r="K113" s="47"/>
      <c r="L113" s="47"/>
      <c r="M113" s="38"/>
      <c r="N113" s="38"/>
      <c r="O113" s="39"/>
      <c r="P113" s="38"/>
      <c r="Q113" s="390"/>
      <c r="R113" s="40"/>
      <c r="S113" s="373"/>
      <c r="T113" s="38"/>
      <c r="U113" s="155"/>
      <c r="V113" s="156"/>
      <c r="W113" s="156"/>
      <c r="X113" s="168"/>
      <c r="Y113" s="169"/>
    </row>
    <row r="114" spans="1:25" s="145" customFormat="1" ht="47.25" customHeight="1" x14ac:dyDescent="0.2">
      <c r="A114" s="224">
        <v>66</v>
      </c>
      <c r="B114" s="235" t="s">
        <v>484</v>
      </c>
      <c r="C114" s="143" t="s">
        <v>483</v>
      </c>
      <c r="D114" s="222" t="s">
        <v>657</v>
      </c>
      <c r="E114" s="138" t="s">
        <v>25</v>
      </c>
      <c r="F114" s="187"/>
      <c r="G114" s="187"/>
      <c r="H114" s="209"/>
      <c r="I114" s="209"/>
      <c r="J114" s="314"/>
      <c r="K114" s="119"/>
      <c r="L114" s="119"/>
      <c r="M114" s="340"/>
      <c r="N114" s="340"/>
      <c r="O114" s="341"/>
      <c r="P114" s="340"/>
      <c r="Q114" s="320" t="s">
        <v>26</v>
      </c>
      <c r="R114" s="221">
        <v>500</v>
      </c>
      <c r="S114" s="320" t="s">
        <v>26</v>
      </c>
      <c r="T114" s="220"/>
      <c r="U114" s="219">
        <v>90000</v>
      </c>
      <c r="V114" s="401" t="s">
        <v>4</v>
      </c>
      <c r="W114" s="218"/>
      <c r="X114" s="217" t="e">
        <f>W114/T114</f>
        <v>#DIV/0!</v>
      </c>
      <c r="Y114" s="216" t="e">
        <f t="shared" ref="Y114:Y119" si="19">U114*X114</f>
        <v>#DIV/0!</v>
      </c>
    </row>
    <row r="115" spans="1:25" s="145" customFormat="1" ht="54.75" customHeight="1" x14ac:dyDescent="0.2">
      <c r="A115" s="214">
        <f>A114+1</f>
        <v>67</v>
      </c>
      <c r="B115" s="109" t="s">
        <v>482</v>
      </c>
      <c r="C115" s="215" t="s">
        <v>481</v>
      </c>
      <c r="D115" s="65" t="s">
        <v>658</v>
      </c>
      <c r="E115" s="113" t="s">
        <v>25</v>
      </c>
      <c r="F115" s="187"/>
      <c r="G115" s="187"/>
      <c r="H115" s="209"/>
      <c r="I115" s="209"/>
      <c r="J115" s="314"/>
      <c r="K115" s="44"/>
      <c r="L115" s="44"/>
      <c r="M115" s="342"/>
      <c r="N115" s="342"/>
      <c r="O115" s="343"/>
      <c r="P115" s="342"/>
      <c r="Q115" s="321" t="s">
        <v>26</v>
      </c>
      <c r="R115" s="211">
        <v>500</v>
      </c>
      <c r="S115" s="321" t="s">
        <v>26</v>
      </c>
      <c r="T115" s="210"/>
      <c r="U115" s="157">
        <v>15000</v>
      </c>
      <c r="V115" s="158" t="s">
        <v>4</v>
      </c>
      <c r="W115" s="123"/>
      <c r="X115" s="170" t="e">
        <f>W115/T115</f>
        <v>#DIV/0!</v>
      </c>
      <c r="Y115" s="171" t="e">
        <f t="shared" si="19"/>
        <v>#DIV/0!</v>
      </c>
    </row>
    <row r="116" spans="1:25" s="145" customFormat="1" ht="51" customHeight="1" x14ac:dyDescent="0.2">
      <c r="A116" s="214">
        <f t="shared" ref="A116:A119" si="20">A115+1</f>
        <v>68</v>
      </c>
      <c r="B116" s="109" t="s">
        <v>480</v>
      </c>
      <c r="C116" s="215" t="s">
        <v>479</v>
      </c>
      <c r="D116" s="65" t="s">
        <v>660</v>
      </c>
      <c r="E116" s="113" t="s">
        <v>25</v>
      </c>
      <c r="F116" s="187"/>
      <c r="G116" s="187"/>
      <c r="H116" s="209"/>
      <c r="I116" s="209"/>
      <c r="J116" s="314"/>
      <c r="K116" s="44"/>
      <c r="L116" s="44"/>
      <c r="M116" s="342"/>
      <c r="N116" s="342"/>
      <c r="O116" s="343"/>
      <c r="P116" s="342"/>
      <c r="Q116" s="321" t="s">
        <v>26</v>
      </c>
      <c r="R116" s="211">
        <v>500</v>
      </c>
      <c r="S116" s="321" t="s">
        <v>26</v>
      </c>
      <c r="T116" s="210"/>
      <c r="U116" s="157">
        <v>15000</v>
      </c>
      <c r="V116" s="158" t="s">
        <v>4</v>
      </c>
      <c r="W116" s="123"/>
      <c r="X116" s="170" t="e">
        <f>W116/T116</f>
        <v>#DIV/0!</v>
      </c>
      <c r="Y116" s="171" t="e">
        <f t="shared" si="19"/>
        <v>#DIV/0!</v>
      </c>
    </row>
    <row r="117" spans="1:25" s="145" customFormat="1" ht="38.25" x14ac:dyDescent="0.2">
      <c r="A117" s="214">
        <f t="shared" si="20"/>
        <v>69</v>
      </c>
      <c r="B117" s="109">
        <v>73340</v>
      </c>
      <c r="C117" s="215" t="s">
        <v>478</v>
      </c>
      <c r="D117" s="65" t="s">
        <v>661</v>
      </c>
      <c r="E117" s="113" t="s">
        <v>25</v>
      </c>
      <c r="F117" s="187"/>
      <c r="G117" s="187"/>
      <c r="H117" s="209"/>
      <c r="I117" s="209"/>
      <c r="J117" s="314"/>
      <c r="K117" s="44"/>
      <c r="L117" s="44"/>
      <c r="M117" s="342"/>
      <c r="N117" s="342"/>
      <c r="O117" s="343"/>
      <c r="P117" s="342"/>
      <c r="Q117" s="321" t="s">
        <v>26</v>
      </c>
      <c r="R117" s="211">
        <v>250</v>
      </c>
      <c r="S117" s="321" t="s">
        <v>26</v>
      </c>
      <c r="T117" s="210"/>
      <c r="U117" s="157">
        <v>8000</v>
      </c>
      <c r="V117" s="158" t="s">
        <v>4</v>
      </c>
      <c r="W117" s="123"/>
      <c r="X117" s="170" t="e">
        <f>W117/T117</f>
        <v>#DIV/0!</v>
      </c>
      <c r="Y117" s="171" t="e">
        <f t="shared" si="19"/>
        <v>#DIV/0!</v>
      </c>
    </row>
    <row r="118" spans="1:25" s="145" customFormat="1" ht="51" x14ac:dyDescent="0.2">
      <c r="A118" s="214">
        <f t="shared" si="20"/>
        <v>70</v>
      </c>
      <c r="B118" s="109">
        <v>20803</v>
      </c>
      <c r="C118" s="215" t="s">
        <v>477</v>
      </c>
      <c r="D118" s="65" t="s">
        <v>662</v>
      </c>
      <c r="E118" s="113" t="s">
        <v>25</v>
      </c>
      <c r="F118" s="187"/>
      <c r="G118" s="187"/>
      <c r="H118" s="209"/>
      <c r="I118" s="209"/>
      <c r="J118" s="314"/>
      <c r="K118" s="44"/>
      <c r="L118" s="44"/>
      <c r="M118" s="342"/>
      <c r="N118" s="342"/>
      <c r="O118" s="343"/>
      <c r="P118" s="342"/>
      <c r="Q118" s="321" t="s">
        <v>26</v>
      </c>
      <c r="R118" s="211">
        <v>20</v>
      </c>
      <c r="S118" s="321" t="s">
        <v>26</v>
      </c>
      <c r="T118" s="210"/>
      <c r="U118" s="157">
        <v>4000</v>
      </c>
      <c r="V118" s="158" t="s">
        <v>4</v>
      </c>
      <c r="W118" s="123"/>
      <c r="X118" s="170" t="e">
        <f>W118/T118</f>
        <v>#DIV/0!</v>
      </c>
      <c r="Y118" s="171" t="e">
        <f t="shared" si="19"/>
        <v>#DIV/0!</v>
      </c>
    </row>
    <row r="119" spans="1:25" s="145" customFormat="1" ht="81" customHeight="1" thickBot="1" x14ac:dyDescent="0.25">
      <c r="A119" s="237">
        <f t="shared" si="20"/>
        <v>71</v>
      </c>
      <c r="B119" s="101" t="s">
        <v>476</v>
      </c>
      <c r="C119" s="73" t="s">
        <v>475</v>
      </c>
      <c r="D119" s="73" t="s">
        <v>757</v>
      </c>
      <c r="E119" s="228"/>
      <c r="F119" s="227"/>
      <c r="G119" s="227"/>
      <c r="H119" s="233"/>
      <c r="I119" s="74" t="s">
        <v>438</v>
      </c>
      <c r="J119" s="197"/>
      <c r="K119" s="45"/>
      <c r="L119" s="45"/>
      <c r="M119" s="346"/>
      <c r="N119" s="346"/>
      <c r="O119" s="331"/>
      <c r="P119" s="346"/>
      <c r="Q119" s="395"/>
      <c r="R119" s="395"/>
      <c r="S119" s="395"/>
      <c r="T119" s="395"/>
      <c r="U119" s="241">
        <v>90</v>
      </c>
      <c r="V119" s="252" t="s">
        <v>26</v>
      </c>
      <c r="W119" s="242"/>
      <c r="X119" s="243">
        <f>W119</f>
        <v>0</v>
      </c>
      <c r="Y119" s="244">
        <f t="shared" si="19"/>
        <v>0</v>
      </c>
    </row>
    <row r="120" spans="1:25" s="42" customFormat="1" ht="16.5" thickBot="1" x14ac:dyDescent="0.25">
      <c r="A120" s="59" t="s">
        <v>89</v>
      </c>
      <c r="B120" s="111"/>
      <c r="C120" s="61"/>
      <c r="D120" s="62"/>
      <c r="E120" s="62"/>
      <c r="F120" s="62"/>
      <c r="G120" s="62"/>
      <c r="H120" s="62"/>
      <c r="I120" s="362"/>
      <c r="J120" s="363"/>
      <c r="K120" s="63"/>
      <c r="L120" s="63"/>
      <c r="M120" s="62"/>
      <c r="N120" s="62"/>
      <c r="O120" s="64"/>
      <c r="P120" s="62"/>
      <c r="Q120" s="391"/>
      <c r="R120" s="60"/>
      <c r="S120" s="374"/>
      <c r="T120" s="62"/>
      <c r="U120" s="153"/>
      <c r="V120" s="154"/>
      <c r="W120" s="154"/>
      <c r="X120" s="166"/>
      <c r="Y120" s="167"/>
    </row>
    <row r="121" spans="1:25" ht="77.25" customHeight="1" x14ac:dyDescent="0.2">
      <c r="A121" s="279">
        <v>72</v>
      </c>
      <c r="B121" s="280" t="s">
        <v>408</v>
      </c>
      <c r="C121" s="278" t="s">
        <v>551</v>
      </c>
      <c r="D121" s="278" t="s">
        <v>663</v>
      </c>
      <c r="E121" s="138" t="s">
        <v>629</v>
      </c>
      <c r="F121" s="187"/>
      <c r="G121" s="187"/>
      <c r="H121" s="140"/>
      <c r="I121" s="140"/>
      <c r="J121" s="201"/>
      <c r="K121" s="44"/>
      <c r="L121" s="44"/>
      <c r="M121" s="337"/>
      <c r="N121" s="337"/>
      <c r="O121" s="338"/>
      <c r="P121" s="337"/>
      <c r="Q121" s="16" t="s">
        <v>26</v>
      </c>
      <c r="R121" s="16">
        <v>4</v>
      </c>
      <c r="S121" s="16" t="s">
        <v>26</v>
      </c>
      <c r="T121" s="28"/>
      <c r="U121" s="66">
        <v>4500</v>
      </c>
      <c r="V121" s="95" t="s">
        <v>4</v>
      </c>
      <c r="W121" s="17"/>
      <c r="X121" s="129" t="e">
        <f>W121/T121</f>
        <v>#DIV/0!</v>
      </c>
      <c r="Y121" s="51" t="e">
        <f>U121*X121</f>
        <v>#DIV/0!</v>
      </c>
    </row>
    <row r="122" spans="1:25" ht="84" customHeight="1" thickBot="1" x14ac:dyDescent="0.25">
      <c r="A122" s="296">
        <f>A121+1</f>
        <v>73</v>
      </c>
      <c r="B122" s="297" t="s">
        <v>90</v>
      </c>
      <c r="C122" s="298" t="s">
        <v>592</v>
      </c>
      <c r="D122" s="298" t="s">
        <v>733</v>
      </c>
      <c r="E122" s="231"/>
      <c r="F122" s="232"/>
      <c r="G122" s="232"/>
      <c r="H122" s="233"/>
      <c r="I122" s="74" t="s">
        <v>569</v>
      </c>
      <c r="J122" s="197"/>
      <c r="K122" s="45"/>
      <c r="L122" s="45"/>
      <c r="M122" s="330"/>
      <c r="N122" s="330"/>
      <c r="O122" s="339"/>
      <c r="P122" s="330"/>
      <c r="Q122" s="396"/>
      <c r="R122" s="396"/>
      <c r="S122" s="396"/>
      <c r="T122" s="396"/>
      <c r="U122" s="76">
        <f>5700</f>
        <v>5700</v>
      </c>
      <c r="V122" s="96" t="s">
        <v>26</v>
      </c>
      <c r="W122" s="26"/>
      <c r="X122" s="130">
        <f>W122</f>
        <v>0</v>
      </c>
      <c r="Y122" s="52">
        <f>U122*X122</f>
        <v>0</v>
      </c>
    </row>
    <row r="123" spans="1:25" s="42" customFormat="1" ht="16.5" thickBot="1" x14ac:dyDescent="0.25">
      <c r="A123" s="59" t="s">
        <v>91</v>
      </c>
      <c r="B123" s="111"/>
      <c r="C123" s="61"/>
      <c r="D123" s="62"/>
      <c r="E123" s="62"/>
      <c r="F123" s="62"/>
      <c r="G123" s="62"/>
      <c r="H123" s="62"/>
      <c r="I123" s="362"/>
      <c r="J123" s="363"/>
      <c r="K123" s="63"/>
      <c r="L123" s="63"/>
      <c r="M123" s="62"/>
      <c r="N123" s="62"/>
      <c r="O123" s="64"/>
      <c r="P123" s="62"/>
      <c r="Q123" s="391"/>
      <c r="R123" s="60"/>
      <c r="S123" s="374"/>
      <c r="T123" s="62"/>
      <c r="U123" s="153"/>
      <c r="V123" s="154"/>
      <c r="W123" s="154"/>
      <c r="X123" s="166"/>
      <c r="Y123" s="167"/>
    </row>
    <row r="124" spans="1:25" ht="111" customHeight="1" x14ac:dyDescent="0.2">
      <c r="A124" s="22">
        <v>74</v>
      </c>
      <c r="B124" s="97" t="s">
        <v>97</v>
      </c>
      <c r="C124" s="15" t="s">
        <v>100</v>
      </c>
      <c r="D124" s="15" t="s">
        <v>664</v>
      </c>
      <c r="E124" s="138" t="s">
        <v>610</v>
      </c>
      <c r="F124" s="187"/>
      <c r="G124" s="187"/>
      <c r="H124" s="187"/>
      <c r="I124" s="133" t="s">
        <v>438</v>
      </c>
      <c r="J124" s="195"/>
      <c r="K124" s="44"/>
      <c r="L124" s="44"/>
      <c r="M124" s="337"/>
      <c r="N124" s="337"/>
      <c r="O124" s="338"/>
      <c r="P124" s="337"/>
      <c r="Q124" s="395"/>
      <c r="R124" s="395"/>
      <c r="S124" s="395"/>
      <c r="T124" s="395"/>
      <c r="U124" s="66">
        <v>140</v>
      </c>
      <c r="V124" s="95" t="s">
        <v>26</v>
      </c>
      <c r="W124" s="17"/>
      <c r="X124" s="129">
        <f>W124</f>
        <v>0</v>
      </c>
      <c r="Y124" s="51">
        <f t="shared" ref="Y124:Y129" si="21">U124*X124</f>
        <v>0</v>
      </c>
    </row>
    <row r="125" spans="1:25" ht="102" x14ac:dyDescent="0.2">
      <c r="A125" s="22">
        <f t="shared" ref="A125:A128" si="22">A124+1</f>
        <v>75</v>
      </c>
      <c r="B125" s="97" t="s">
        <v>92</v>
      </c>
      <c r="C125" s="15" t="s">
        <v>93</v>
      </c>
      <c r="D125" s="15" t="s">
        <v>665</v>
      </c>
      <c r="E125" s="138" t="s">
        <v>610</v>
      </c>
      <c r="F125" s="187"/>
      <c r="G125" s="187"/>
      <c r="H125" s="187"/>
      <c r="I125" s="133" t="s">
        <v>438</v>
      </c>
      <c r="J125" s="195"/>
      <c r="K125" s="44"/>
      <c r="L125" s="44"/>
      <c r="M125" s="337"/>
      <c r="N125" s="337"/>
      <c r="O125" s="338"/>
      <c r="P125" s="337"/>
      <c r="Q125" s="395"/>
      <c r="R125" s="395"/>
      <c r="S125" s="395"/>
      <c r="T125" s="395"/>
      <c r="U125" s="66">
        <v>100</v>
      </c>
      <c r="V125" s="95" t="s">
        <v>26</v>
      </c>
      <c r="W125" s="17"/>
      <c r="X125" s="129">
        <f t="shared" ref="X125:X133" si="23">W125</f>
        <v>0</v>
      </c>
      <c r="Y125" s="51">
        <f t="shared" si="21"/>
        <v>0</v>
      </c>
    </row>
    <row r="126" spans="1:25" ht="102" x14ac:dyDescent="0.2">
      <c r="A126" s="22">
        <f t="shared" si="22"/>
        <v>76</v>
      </c>
      <c r="B126" s="97" t="s">
        <v>94</v>
      </c>
      <c r="C126" s="15" t="s">
        <v>95</v>
      </c>
      <c r="D126" s="15" t="s">
        <v>666</v>
      </c>
      <c r="E126" s="138" t="s">
        <v>610</v>
      </c>
      <c r="F126" s="187"/>
      <c r="G126" s="187"/>
      <c r="H126" s="187"/>
      <c r="I126" s="133" t="s">
        <v>438</v>
      </c>
      <c r="J126" s="195"/>
      <c r="K126" s="44"/>
      <c r="L126" s="44"/>
      <c r="M126" s="337"/>
      <c r="N126" s="337"/>
      <c r="O126" s="338"/>
      <c r="P126" s="337"/>
      <c r="Q126" s="395"/>
      <c r="R126" s="395"/>
      <c r="S126" s="395"/>
      <c r="T126" s="395"/>
      <c r="U126" s="66">
        <v>130</v>
      </c>
      <c r="V126" s="95" t="s">
        <v>26</v>
      </c>
      <c r="W126" s="17"/>
      <c r="X126" s="129">
        <f t="shared" si="23"/>
        <v>0</v>
      </c>
      <c r="Y126" s="51">
        <f t="shared" si="21"/>
        <v>0</v>
      </c>
    </row>
    <row r="127" spans="1:25" ht="114.75" x14ac:dyDescent="0.2">
      <c r="A127" s="22">
        <f t="shared" si="22"/>
        <v>77</v>
      </c>
      <c r="B127" s="97" t="s">
        <v>106</v>
      </c>
      <c r="C127" s="15" t="s">
        <v>108</v>
      </c>
      <c r="D127" s="15" t="s">
        <v>667</v>
      </c>
      <c r="E127" s="140"/>
      <c r="F127" s="124"/>
      <c r="G127" s="124"/>
      <c r="H127" s="187"/>
      <c r="I127" s="133" t="s">
        <v>555</v>
      </c>
      <c r="J127" s="196"/>
      <c r="K127" s="44"/>
      <c r="L127" s="44"/>
      <c r="M127" s="337"/>
      <c r="N127" s="337"/>
      <c r="O127" s="338"/>
      <c r="P127" s="337"/>
      <c r="Q127" s="395"/>
      <c r="R127" s="395"/>
      <c r="S127" s="395"/>
      <c r="T127" s="395"/>
      <c r="U127" s="66">
        <v>40</v>
      </c>
      <c r="V127" s="95" t="s">
        <v>26</v>
      </c>
      <c r="W127" s="17"/>
      <c r="X127" s="129">
        <f t="shared" si="23"/>
        <v>0</v>
      </c>
      <c r="Y127" s="51">
        <f t="shared" si="21"/>
        <v>0</v>
      </c>
    </row>
    <row r="128" spans="1:25" ht="132" customHeight="1" x14ac:dyDescent="0.2">
      <c r="A128" s="22">
        <f t="shared" si="22"/>
        <v>78</v>
      </c>
      <c r="B128" s="97" t="s">
        <v>409</v>
      </c>
      <c r="C128" s="15" t="s">
        <v>96</v>
      </c>
      <c r="D128" s="15" t="s">
        <v>668</v>
      </c>
      <c r="E128" s="140"/>
      <c r="F128" s="124"/>
      <c r="G128" s="124"/>
      <c r="H128" s="187"/>
      <c r="I128" s="133" t="s">
        <v>555</v>
      </c>
      <c r="J128" s="196"/>
      <c r="K128" s="44"/>
      <c r="L128" s="44"/>
      <c r="M128" s="337"/>
      <c r="N128" s="337"/>
      <c r="O128" s="338"/>
      <c r="P128" s="337"/>
      <c r="Q128" s="395"/>
      <c r="R128" s="395"/>
      <c r="S128" s="395"/>
      <c r="T128" s="395"/>
      <c r="U128" s="66">
        <v>110</v>
      </c>
      <c r="V128" s="95" t="s">
        <v>26</v>
      </c>
      <c r="W128" s="17"/>
      <c r="X128" s="129">
        <f t="shared" si="23"/>
        <v>0</v>
      </c>
      <c r="Y128" s="51">
        <f t="shared" si="21"/>
        <v>0</v>
      </c>
    </row>
    <row r="129" spans="1:25" ht="115.5" thickBot="1" x14ac:dyDescent="0.25">
      <c r="A129" s="23">
        <f>A128+1</f>
        <v>79</v>
      </c>
      <c r="B129" s="99" t="s">
        <v>98</v>
      </c>
      <c r="C129" s="24" t="s">
        <v>99</v>
      </c>
      <c r="D129" s="24" t="s">
        <v>669</v>
      </c>
      <c r="E129" s="136" t="s">
        <v>610</v>
      </c>
      <c r="F129" s="233"/>
      <c r="G129" s="233"/>
      <c r="H129" s="233"/>
      <c r="I129" s="74" t="s">
        <v>438</v>
      </c>
      <c r="J129" s="197"/>
      <c r="K129" s="45"/>
      <c r="L129" s="45"/>
      <c r="M129" s="330"/>
      <c r="N129" s="330"/>
      <c r="O129" s="339"/>
      <c r="P129" s="330"/>
      <c r="Q129" s="396"/>
      <c r="R129" s="396"/>
      <c r="S129" s="396"/>
      <c r="T129" s="396"/>
      <c r="U129" s="76">
        <v>60</v>
      </c>
      <c r="V129" s="96" t="s">
        <v>26</v>
      </c>
      <c r="W129" s="26"/>
      <c r="X129" s="130">
        <f t="shared" si="23"/>
        <v>0</v>
      </c>
      <c r="Y129" s="52">
        <f t="shared" si="21"/>
        <v>0</v>
      </c>
    </row>
    <row r="130" spans="1:25" s="42" customFormat="1" ht="16.5" thickBot="1" x14ac:dyDescent="0.25">
      <c r="A130" s="59" t="s">
        <v>101</v>
      </c>
      <c r="B130" s="111"/>
      <c r="C130" s="61"/>
      <c r="D130" s="62"/>
      <c r="E130" s="62"/>
      <c r="F130" s="62"/>
      <c r="G130" s="62"/>
      <c r="H130" s="62"/>
      <c r="I130" s="362"/>
      <c r="J130" s="363"/>
      <c r="K130" s="63"/>
      <c r="L130" s="63"/>
      <c r="M130" s="62"/>
      <c r="N130" s="62"/>
      <c r="O130" s="64"/>
      <c r="P130" s="62"/>
      <c r="Q130" s="391"/>
      <c r="R130" s="60"/>
      <c r="S130" s="374"/>
      <c r="T130" s="62"/>
      <c r="U130" s="153"/>
      <c r="V130" s="154"/>
      <c r="W130" s="154"/>
      <c r="X130" s="166"/>
      <c r="Y130" s="167"/>
    </row>
    <row r="131" spans="1:25" ht="102" x14ac:dyDescent="0.2">
      <c r="A131" s="279">
        <v>80</v>
      </c>
      <c r="B131" s="280" t="s">
        <v>102</v>
      </c>
      <c r="C131" s="278" t="s">
        <v>103</v>
      </c>
      <c r="D131" s="278" t="s">
        <v>734</v>
      </c>
      <c r="E131" s="140"/>
      <c r="F131" s="124"/>
      <c r="G131" s="124"/>
      <c r="H131" s="187"/>
      <c r="I131" s="133" t="s">
        <v>555</v>
      </c>
      <c r="J131" s="196"/>
      <c r="K131" s="44"/>
      <c r="L131" s="44"/>
      <c r="M131" s="337"/>
      <c r="N131" s="337"/>
      <c r="O131" s="338"/>
      <c r="P131" s="337"/>
      <c r="Q131" s="395"/>
      <c r="R131" s="395"/>
      <c r="S131" s="395"/>
      <c r="T131" s="395"/>
      <c r="U131" s="66">
        <v>30</v>
      </c>
      <c r="V131" s="95" t="s">
        <v>26</v>
      </c>
      <c r="W131" s="17"/>
      <c r="X131" s="129">
        <f t="shared" si="23"/>
        <v>0</v>
      </c>
      <c r="Y131" s="51">
        <f>U131*X131</f>
        <v>0</v>
      </c>
    </row>
    <row r="132" spans="1:25" ht="94.5" customHeight="1" x14ac:dyDescent="0.2">
      <c r="A132" s="279">
        <f t="shared" ref="A132:A133" si="24">A131+1</f>
        <v>81</v>
      </c>
      <c r="B132" s="280" t="s">
        <v>104</v>
      </c>
      <c r="C132" s="278" t="s">
        <v>593</v>
      </c>
      <c r="D132" s="278" t="s">
        <v>670</v>
      </c>
      <c r="E132" s="138" t="s">
        <v>671</v>
      </c>
      <c r="F132" s="187"/>
      <c r="G132" s="187"/>
      <c r="H132" s="187"/>
      <c r="I132" s="133" t="s">
        <v>438</v>
      </c>
      <c r="J132" s="195"/>
      <c r="K132" s="44"/>
      <c r="L132" s="44"/>
      <c r="M132" s="337"/>
      <c r="N132" s="337"/>
      <c r="O132" s="338"/>
      <c r="P132" s="337"/>
      <c r="Q132" s="395"/>
      <c r="R132" s="395"/>
      <c r="S132" s="395"/>
      <c r="T132" s="395"/>
      <c r="U132" s="66">
        <v>1000</v>
      </c>
      <c r="V132" s="95" t="s">
        <v>26</v>
      </c>
      <c r="W132" s="17"/>
      <c r="X132" s="129">
        <f t="shared" si="23"/>
        <v>0</v>
      </c>
      <c r="Y132" s="51">
        <f>U132*X132</f>
        <v>0</v>
      </c>
    </row>
    <row r="133" spans="1:25" ht="90" thickBot="1" x14ac:dyDescent="0.25">
      <c r="A133" s="23">
        <f t="shared" si="24"/>
        <v>82</v>
      </c>
      <c r="B133" s="99" t="s">
        <v>105</v>
      </c>
      <c r="C133" s="24" t="s">
        <v>107</v>
      </c>
      <c r="D133" s="24" t="s">
        <v>672</v>
      </c>
      <c r="E133" s="231"/>
      <c r="F133" s="232"/>
      <c r="G133" s="232"/>
      <c r="H133" s="233"/>
      <c r="I133" s="74" t="s">
        <v>555</v>
      </c>
      <c r="J133" s="197"/>
      <c r="K133" s="45"/>
      <c r="L133" s="45"/>
      <c r="M133" s="330"/>
      <c r="N133" s="330"/>
      <c r="O133" s="339"/>
      <c r="P133" s="330"/>
      <c r="Q133" s="396"/>
      <c r="R133" s="396"/>
      <c r="S133" s="396"/>
      <c r="T133" s="396"/>
      <c r="U133" s="76">
        <v>100</v>
      </c>
      <c r="V133" s="96" t="s">
        <v>26</v>
      </c>
      <c r="W133" s="26"/>
      <c r="X133" s="130">
        <f t="shared" si="23"/>
        <v>0</v>
      </c>
      <c r="Y133" s="52">
        <f>U133*X133</f>
        <v>0</v>
      </c>
    </row>
    <row r="134" spans="1:25" s="42" customFormat="1" ht="16.5" thickBot="1" x14ac:dyDescent="0.25">
      <c r="A134" s="59" t="s">
        <v>109</v>
      </c>
      <c r="B134" s="111"/>
      <c r="C134" s="61"/>
      <c r="D134" s="62"/>
      <c r="E134" s="62"/>
      <c r="F134" s="62"/>
      <c r="G134" s="62"/>
      <c r="H134" s="62"/>
      <c r="I134" s="362"/>
      <c r="J134" s="363"/>
      <c r="K134" s="63"/>
      <c r="L134" s="63"/>
      <c r="M134" s="62"/>
      <c r="N134" s="62"/>
      <c r="O134" s="64"/>
      <c r="P134" s="62"/>
      <c r="Q134" s="391"/>
      <c r="R134" s="60"/>
      <c r="S134" s="374"/>
      <c r="T134" s="62"/>
      <c r="U134" s="153"/>
      <c r="V134" s="154"/>
      <c r="W134" s="154"/>
      <c r="X134" s="166"/>
      <c r="Y134" s="167"/>
    </row>
    <row r="135" spans="1:25" ht="98.25" customHeight="1" x14ac:dyDescent="0.2">
      <c r="A135" s="279">
        <f>A133+1</f>
        <v>83</v>
      </c>
      <c r="B135" s="280" t="s">
        <v>410</v>
      </c>
      <c r="C135" s="278" t="s">
        <v>560</v>
      </c>
      <c r="D135" s="278" t="s">
        <v>736</v>
      </c>
      <c r="E135" s="140"/>
      <c r="F135" s="124"/>
      <c r="G135" s="124"/>
      <c r="H135" s="187"/>
      <c r="I135" s="133" t="s">
        <v>555</v>
      </c>
      <c r="J135" s="196"/>
      <c r="K135" s="44"/>
      <c r="L135" s="44"/>
      <c r="M135" s="337"/>
      <c r="N135" s="337"/>
      <c r="O135" s="338"/>
      <c r="P135" s="337"/>
      <c r="Q135" s="16" t="s">
        <v>26</v>
      </c>
      <c r="R135" s="16">
        <v>12</v>
      </c>
      <c r="S135" s="16" t="s">
        <v>26</v>
      </c>
      <c r="T135" s="28"/>
      <c r="U135" s="66">
        <v>5500</v>
      </c>
      <c r="V135" s="95" t="s">
        <v>4</v>
      </c>
      <c r="W135" s="17"/>
      <c r="X135" s="129" t="e">
        <f>W135/T135</f>
        <v>#DIV/0!</v>
      </c>
      <c r="Y135" s="51" t="e">
        <f>U135*X135</f>
        <v>#DIV/0!</v>
      </c>
    </row>
    <row r="136" spans="1:25" ht="100.5" customHeight="1" thickBot="1" x14ac:dyDescent="0.25">
      <c r="A136" s="296">
        <f>A135+1</f>
        <v>84</v>
      </c>
      <c r="B136" s="297" t="s">
        <v>110</v>
      </c>
      <c r="C136" s="298" t="s">
        <v>576</v>
      </c>
      <c r="D136" s="298" t="s">
        <v>735</v>
      </c>
      <c r="E136" s="231"/>
      <c r="F136" s="232"/>
      <c r="G136" s="232"/>
      <c r="H136" s="233"/>
      <c r="I136" s="74" t="s">
        <v>555</v>
      </c>
      <c r="J136" s="197"/>
      <c r="K136" s="45"/>
      <c r="L136" s="45"/>
      <c r="M136" s="330"/>
      <c r="N136" s="330"/>
      <c r="O136" s="339"/>
      <c r="P136" s="330"/>
      <c r="Q136" s="396"/>
      <c r="R136" s="396"/>
      <c r="S136" s="396"/>
      <c r="T136" s="396"/>
      <c r="U136" s="76">
        <v>2500</v>
      </c>
      <c r="V136" s="96" t="s">
        <v>4</v>
      </c>
      <c r="W136" s="26"/>
      <c r="X136" s="130">
        <f>W136</f>
        <v>0</v>
      </c>
      <c r="Y136" s="52">
        <f>U136*X136</f>
        <v>0</v>
      </c>
    </row>
    <row r="137" spans="1:25" s="42" customFormat="1" ht="16.5" thickBot="1" x14ac:dyDescent="0.25">
      <c r="A137" s="59" t="s">
        <v>114</v>
      </c>
      <c r="B137" s="111"/>
      <c r="C137" s="61"/>
      <c r="D137" s="62"/>
      <c r="E137" s="62"/>
      <c r="F137" s="62"/>
      <c r="G137" s="62"/>
      <c r="H137" s="62"/>
      <c r="I137" s="362"/>
      <c r="J137" s="363"/>
      <c r="K137" s="63"/>
      <c r="L137" s="63"/>
      <c r="M137" s="62"/>
      <c r="N137" s="62"/>
      <c r="O137" s="64"/>
      <c r="P137" s="62"/>
      <c r="Q137" s="391"/>
      <c r="R137" s="60"/>
      <c r="S137" s="374"/>
      <c r="T137" s="62"/>
      <c r="U137" s="153"/>
      <c r="V137" s="154"/>
      <c r="W137" s="154"/>
      <c r="X137" s="166"/>
      <c r="Y137" s="167"/>
    </row>
    <row r="138" spans="1:25" ht="66" customHeight="1" x14ac:dyDescent="0.2">
      <c r="A138" s="279">
        <f>A136+1</f>
        <v>85</v>
      </c>
      <c r="B138" s="280" t="s">
        <v>115</v>
      </c>
      <c r="C138" s="278" t="s">
        <v>552</v>
      </c>
      <c r="D138" s="278" t="s">
        <v>673</v>
      </c>
      <c r="E138" s="138" t="s">
        <v>208</v>
      </c>
      <c r="F138" s="187"/>
      <c r="G138" s="187"/>
      <c r="H138" s="187"/>
      <c r="I138" s="133" t="s">
        <v>731</v>
      </c>
      <c r="J138" s="196"/>
      <c r="K138" s="44"/>
      <c r="L138" s="44"/>
      <c r="M138" s="337"/>
      <c r="N138" s="337"/>
      <c r="O138" s="338"/>
      <c r="P138" s="337"/>
      <c r="Q138" s="395"/>
      <c r="R138" s="395"/>
      <c r="S138" s="395"/>
      <c r="T138" s="395"/>
      <c r="U138" s="66">
        <v>700</v>
      </c>
      <c r="V138" s="95" t="s">
        <v>4</v>
      </c>
      <c r="W138" s="17"/>
      <c r="X138" s="129">
        <f t="shared" ref="X138:X139" si="25">W138</f>
        <v>0</v>
      </c>
      <c r="Y138" s="51">
        <f>U138*X138</f>
        <v>0</v>
      </c>
    </row>
    <row r="139" spans="1:25" ht="40.5" customHeight="1" thickBot="1" x14ac:dyDescent="0.25">
      <c r="A139" s="23">
        <f>A138+1</f>
        <v>86</v>
      </c>
      <c r="B139" s="99" t="s">
        <v>116</v>
      </c>
      <c r="C139" s="353" t="s">
        <v>117</v>
      </c>
      <c r="D139" s="24" t="s">
        <v>561</v>
      </c>
      <c r="E139" s="231"/>
      <c r="F139" s="232"/>
      <c r="G139" s="232"/>
      <c r="H139" s="233"/>
      <c r="I139" s="74" t="s">
        <v>438</v>
      </c>
      <c r="J139" s="197"/>
      <c r="K139" s="45"/>
      <c r="L139" s="45"/>
      <c r="M139" s="330"/>
      <c r="N139" s="330"/>
      <c r="O139" s="339"/>
      <c r="P139" s="330"/>
      <c r="Q139" s="396"/>
      <c r="R139" s="396"/>
      <c r="S139" s="396"/>
      <c r="T139" s="396"/>
      <c r="U139" s="76">
        <v>800</v>
      </c>
      <c r="V139" s="96" t="s">
        <v>4</v>
      </c>
      <c r="W139" s="26"/>
      <c r="X139" s="130">
        <f t="shared" si="25"/>
        <v>0</v>
      </c>
      <c r="Y139" s="52">
        <f>U139*X139</f>
        <v>0</v>
      </c>
    </row>
    <row r="140" spans="1:25" s="42" customFormat="1" ht="16.5" thickBot="1" x14ac:dyDescent="0.25">
      <c r="A140" s="59" t="s">
        <v>118</v>
      </c>
      <c r="B140" s="111"/>
      <c r="C140" s="61"/>
      <c r="D140" s="62"/>
      <c r="E140" s="62"/>
      <c r="F140" s="62"/>
      <c r="G140" s="62"/>
      <c r="H140" s="62"/>
      <c r="I140" s="362"/>
      <c r="J140" s="363"/>
      <c r="K140" s="63"/>
      <c r="L140" s="63"/>
      <c r="M140" s="62"/>
      <c r="N140" s="62"/>
      <c r="O140" s="64"/>
      <c r="P140" s="62"/>
      <c r="Q140" s="391"/>
      <c r="R140" s="60"/>
      <c r="S140" s="374"/>
      <c r="T140" s="62"/>
      <c r="U140" s="153"/>
      <c r="V140" s="154"/>
      <c r="W140" s="154"/>
      <c r="X140" s="166"/>
      <c r="Y140" s="167"/>
    </row>
    <row r="141" spans="1:25" ht="72.75" customHeight="1" x14ac:dyDescent="0.2">
      <c r="A141" s="22">
        <f>A139+1</f>
        <v>87</v>
      </c>
      <c r="B141" s="97" t="s">
        <v>414</v>
      </c>
      <c r="C141" s="15" t="s">
        <v>674</v>
      </c>
      <c r="D141" s="15" t="s">
        <v>682</v>
      </c>
      <c r="E141" s="140"/>
      <c r="F141" s="124"/>
      <c r="G141" s="124"/>
      <c r="H141" s="187"/>
      <c r="I141" s="315" t="s">
        <v>555</v>
      </c>
      <c r="J141" s="202"/>
      <c r="K141" s="44"/>
      <c r="L141" s="44"/>
      <c r="M141" s="337"/>
      <c r="N141" s="337"/>
      <c r="O141" s="338"/>
      <c r="P141" s="337"/>
      <c r="Q141" s="16" t="s">
        <v>26</v>
      </c>
      <c r="R141" s="16">
        <v>12</v>
      </c>
      <c r="S141" s="16" t="s">
        <v>26</v>
      </c>
      <c r="T141" s="28"/>
      <c r="U141" s="66">
        <v>550</v>
      </c>
      <c r="V141" s="95" t="s">
        <v>4</v>
      </c>
      <c r="W141" s="17"/>
      <c r="X141" s="129" t="e">
        <f>W141/T141</f>
        <v>#DIV/0!</v>
      </c>
      <c r="Y141" s="51" t="e">
        <f>U141*X141</f>
        <v>#DIV/0!</v>
      </c>
    </row>
    <row r="142" spans="1:25" ht="69.75" customHeight="1" thickBot="1" x14ac:dyDescent="0.25">
      <c r="A142" s="23">
        <f>A141+1</f>
        <v>88</v>
      </c>
      <c r="B142" s="99" t="s">
        <v>414</v>
      </c>
      <c r="C142" s="24" t="s">
        <v>562</v>
      </c>
      <c r="D142" s="24" t="s">
        <v>683</v>
      </c>
      <c r="E142" s="231"/>
      <c r="F142" s="232"/>
      <c r="G142" s="232"/>
      <c r="H142" s="233"/>
      <c r="I142" s="74" t="s">
        <v>555</v>
      </c>
      <c r="J142" s="197"/>
      <c r="K142" s="45"/>
      <c r="L142" s="45"/>
      <c r="M142" s="330"/>
      <c r="N142" s="330"/>
      <c r="O142" s="339"/>
      <c r="P142" s="330"/>
      <c r="Q142" s="25" t="s">
        <v>26</v>
      </c>
      <c r="R142" s="25">
        <v>12</v>
      </c>
      <c r="S142" s="25" t="s">
        <v>26</v>
      </c>
      <c r="T142" s="34"/>
      <c r="U142" s="76">
        <v>550</v>
      </c>
      <c r="V142" s="96" t="s">
        <v>4</v>
      </c>
      <c r="W142" s="26"/>
      <c r="X142" s="130" t="e">
        <f>W142/T142</f>
        <v>#DIV/0!</v>
      </c>
      <c r="Y142" s="52" t="e">
        <f>U142*X142</f>
        <v>#DIV/0!</v>
      </c>
    </row>
    <row r="143" spans="1:25" s="42" customFormat="1" ht="16.5" thickBot="1" x14ac:dyDescent="0.25">
      <c r="A143" s="59" t="s">
        <v>158</v>
      </c>
      <c r="B143" s="111"/>
      <c r="C143" s="61"/>
      <c r="D143" s="121"/>
      <c r="E143" s="62"/>
      <c r="F143" s="62"/>
      <c r="G143" s="62"/>
      <c r="H143" s="62"/>
      <c r="I143" s="362"/>
      <c r="J143" s="363"/>
      <c r="K143" s="63"/>
      <c r="L143" s="63"/>
      <c r="M143" s="62"/>
      <c r="N143" s="62"/>
      <c r="O143" s="64"/>
      <c r="P143" s="62"/>
      <c r="Q143" s="391"/>
      <c r="R143" s="60"/>
      <c r="S143" s="374"/>
      <c r="T143" s="62"/>
      <c r="U143" s="153"/>
      <c r="V143" s="154"/>
      <c r="W143" s="154"/>
      <c r="X143" s="166"/>
      <c r="Y143" s="167"/>
    </row>
    <row r="144" spans="1:25" ht="43.5" customHeight="1" thickBot="1" x14ac:dyDescent="0.25">
      <c r="A144" s="292">
        <f>A142+1</f>
        <v>89</v>
      </c>
      <c r="B144" s="313" t="s">
        <v>146</v>
      </c>
      <c r="C144" s="295" t="s">
        <v>349</v>
      </c>
      <c r="D144" s="295" t="s">
        <v>570</v>
      </c>
      <c r="E144" s="135" t="s">
        <v>208</v>
      </c>
      <c r="F144" s="246"/>
      <c r="G144" s="246"/>
      <c r="H144" s="246"/>
      <c r="I144" s="247" t="s">
        <v>438</v>
      </c>
      <c r="J144" s="198"/>
      <c r="K144" s="104"/>
      <c r="L144" s="104"/>
      <c r="M144" s="332"/>
      <c r="N144" s="332"/>
      <c r="O144" s="333"/>
      <c r="P144" s="332"/>
      <c r="Q144" s="400"/>
      <c r="R144" s="400"/>
      <c r="S144" s="400"/>
      <c r="T144" s="400"/>
      <c r="U144" s="115">
        <v>4300</v>
      </c>
      <c r="V144" s="106" t="s">
        <v>4</v>
      </c>
      <c r="W144" s="14"/>
      <c r="X144" s="131">
        <f>W144</f>
        <v>0</v>
      </c>
      <c r="Y144" s="49">
        <f>U144*X144</f>
        <v>0</v>
      </c>
    </row>
    <row r="145" spans="1:25" s="42" customFormat="1" ht="16.5" thickBot="1" x14ac:dyDescent="0.25">
      <c r="A145" s="59" t="s">
        <v>272</v>
      </c>
      <c r="B145" s="111"/>
      <c r="C145" s="61"/>
      <c r="D145" s="62"/>
      <c r="E145" s="62"/>
      <c r="F145" s="62"/>
      <c r="G145" s="62"/>
      <c r="H145" s="62"/>
      <c r="I145" s="362"/>
      <c r="J145" s="363"/>
      <c r="K145" s="63"/>
      <c r="L145" s="63"/>
      <c r="M145" s="62"/>
      <c r="N145" s="62"/>
      <c r="O145" s="64"/>
      <c r="P145" s="62"/>
      <c r="Q145" s="391"/>
      <c r="R145" s="60"/>
      <c r="S145" s="374"/>
      <c r="T145" s="62"/>
      <c r="U145" s="153"/>
      <c r="V145" s="154"/>
      <c r="W145" s="154"/>
      <c r="X145" s="166"/>
      <c r="Y145" s="167"/>
    </row>
    <row r="146" spans="1:25" ht="31.5" customHeight="1" x14ac:dyDescent="0.2">
      <c r="A146" s="279">
        <f>A144+1</f>
        <v>90</v>
      </c>
      <c r="B146" s="280" t="s">
        <v>675</v>
      </c>
      <c r="C146" s="278" t="s">
        <v>676</v>
      </c>
      <c r="D146" s="278" t="s">
        <v>677</v>
      </c>
      <c r="E146" s="140"/>
      <c r="F146" s="124"/>
      <c r="G146" s="124"/>
      <c r="H146" s="187"/>
      <c r="I146" s="133" t="s">
        <v>438</v>
      </c>
      <c r="J146" s="196"/>
      <c r="K146" s="44"/>
      <c r="L146" s="44"/>
      <c r="M146" s="337"/>
      <c r="N146" s="337"/>
      <c r="O146" s="338"/>
      <c r="P146" s="337"/>
      <c r="Q146" s="395"/>
      <c r="R146" s="395"/>
      <c r="S146" s="395"/>
      <c r="T146" s="395"/>
      <c r="U146" s="66">
        <v>43000</v>
      </c>
      <c r="V146" s="95" t="s">
        <v>4</v>
      </c>
      <c r="W146" s="17"/>
      <c r="X146" s="129">
        <f t="shared" ref="X146:X147" si="26">W146</f>
        <v>0</v>
      </c>
      <c r="Y146" s="51">
        <f t="shared" ref="Y146:Y150" si="27">U146*X146</f>
        <v>0</v>
      </c>
    </row>
    <row r="147" spans="1:25" ht="57" customHeight="1" x14ac:dyDescent="0.2">
      <c r="A147" s="279">
        <f>A146+1</f>
        <v>91</v>
      </c>
      <c r="B147" s="280" t="s">
        <v>420</v>
      </c>
      <c r="C147" s="278" t="s">
        <v>582</v>
      </c>
      <c r="D147" s="278" t="s">
        <v>113</v>
      </c>
      <c r="E147" s="138" t="s">
        <v>208</v>
      </c>
      <c r="F147" s="187"/>
      <c r="G147" s="187"/>
      <c r="H147" s="187"/>
      <c r="I147" s="133" t="s">
        <v>438</v>
      </c>
      <c r="J147" s="196"/>
      <c r="K147" s="44"/>
      <c r="L147" s="44"/>
      <c r="M147" s="337"/>
      <c r="N147" s="337"/>
      <c r="O147" s="338"/>
      <c r="P147" s="337"/>
      <c r="Q147" s="395"/>
      <c r="R147" s="395"/>
      <c r="S147" s="395"/>
      <c r="T147" s="395"/>
      <c r="U147" s="66">
        <v>32000</v>
      </c>
      <c r="V147" s="95" t="s">
        <v>4</v>
      </c>
      <c r="W147" s="17"/>
      <c r="X147" s="129">
        <f t="shared" si="26"/>
        <v>0</v>
      </c>
      <c r="Y147" s="51">
        <f t="shared" si="27"/>
        <v>0</v>
      </c>
    </row>
    <row r="148" spans="1:25" ht="39" customHeight="1" x14ac:dyDescent="0.2">
      <c r="A148" s="279">
        <f t="shared" ref="A148:A150" si="28">A147+1</f>
        <v>92</v>
      </c>
      <c r="B148" s="280" t="s">
        <v>421</v>
      </c>
      <c r="C148" s="278" t="s">
        <v>583</v>
      </c>
      <c r="D148" s="301" t="s">
        <v>680</v>
      </c>
      <c r="E148" s="139"/>
      <c r="F148" s="124"/>
      <c r="G148" s="124"/>
      <c r="H148" s="187"/>
      <c r="I148" s="133" t="s">
        <v>438</v>
      </c>
      <c r="J148" s="196"/>
      <c r="K148" s="44"/>
      <c r="L148" s="44"/>
      <c r="M148" s="337"/>
      <c r="N148" s="337"/>
      <c r="O148" s="338"/>
      <c r="P148" s="337"/>
      <c r="Q148" s="16" t="s">
        <v>26</v>
      </c>
      <c r="R148" s="16">
        <v>10</v>
      </c>
      <c r="S148" s="16" t="s">
        <v>26</v>
      </c>
      <c r="T148" s="28"/>
      <c r="U148" s="66">
        <v>1300</v>
      </c>
      <c r="V148" s="95" t="s">
        <v>4</v>
      </c>
      <c r="W148" s="17"/>
      <c r="X148" s="129" t="e">
        <f>W148/T148</f>
        <v>#DIV/0!</v>
      </c>
      <c r="Y148" s="51" t="e">
        <f t="shared" si="27"/>
        <v>#DIV/0!</v>
      </c>
    </row>
    <row r="149" spans="1:25" ht="52.5" customHeight="1" x14ac:dyDescent="0.2">
      <c r="A149" s="279">
        <f t="shared" si="28"/>
        <v>93</v>
      </c>
      <c r="B149" s="280" t="s">
        <v>111</v>
      </c>
      <c r="C149" s="278" t="s">
        <v>679</v>
      </c>
      <c r="D149" s="278" t="s">
        <v>678</v>
      </c>
      <c r="E149" s="138" t="s">
        <v>629</v>
      </c>
      <c r="F149" s="187"/>
      <c r="G149" s="187"/>
      <c r="H149" s="85"/>
      <c r="I149" s="351"/>
      <c r="J149" s="194"/>
      <c r="K149" s="44"/>
      <c r="L149" s="44"/>
      <c r="M149" s="337"/>
      <c r="N149" s="337"/>
      <c r="O149" s="338"/>
      <c r="P149" s="337"/>
      <c r="Q149" s="395"/>
      <c r="R149" s="395"/>
      <c r="S149" s="395"/>
      <c r="T149" s="395"/>
      <c r="U149" s="66">
        <v>1000</v>
      </c>
      <c r="V149" s="95" t="s">
        <v>4</v>
      </c>
      <c r="W149" s="17"/>
      <c r="X149" s="129">
        <f>W149</f>
        <v>0</v>
      </c>
      <c r="Y149" s="51">
        <f t="shared" si="27"/>
        <v>0</v>
      </c>
    </row>
    <row r="150" spans="1:25" ht="53.25" customHeight="1" thickBot="1" x14ac:dyDescent="0.25">
      <c r="A150" s="296">
        <f t="shared" si="28"/>
        <v>94</v>
      </c>
      <c r="B150" s="297" t="s">
        <v>112</v>
      </c>
      <c r="C150" s="298" t="s">
        <v>583</v>
      </c>
      <c r="D150" s="403" t="s">
        <v>681</v>
      </c>
      <c r="E150" s="136" t="s">
        <v>629</v>
      </c>
      <c r="F150" s="233"/>
      <c r="G150" s="233"/>
      <c r="H150" s="100"/>
      <c r="I150" s="352"/>
      <c r="J150" s="199"/>
      <c r="K150" s="45"/>
      <c r="L150" s="45"/>
      <c r="M150" s="330"/>
      <c r="N150" s="330"/>
      <c r="O150" s="339"/>
      <c r="P150" s="330"/>
      <c r="Q150" s="25" t="s">
        <v>26</v>
      </c>
      <c r="R150" s="25">
        <v>10</v>
      </c>
      <c r="S150" s="25" t="s">
        <v>26</v>
      </c>
      <c r="T150" s="34"/>
      <c r="U150" s="76">
        <v>500</v>
      </c>
      <c r="V150" s="96" t="s">
        <v>4</v>
      </c>
      <c r="W150" s="26"/>
      <c r="X150" s="130" t="e">
        <f>W150/T150</f>
        <v>#DIV/0!</v>
      </c>
      <c r="Y150" s="52" t="e">
        <f t="shared" si="27"/>
        <v>#DIV/0!</v>
      </c>
    </row>
    <row r="151" spans="1:25" s="42" customFormat="1" ht="16.5" thickBot="1" x14ac:dyDescent="0.25">
      <c r="A151" s="59" t="s">
        <v>120</v>
      </c>
      <c r="B151" s="111"/>
      <c r="C151" s="61"/>
      <c r="D151" s="62"/>
      <c r="E151" s="62"/>
      <c r="F151" s="62"/>
      <c r="G151" s="62"/>
      <c r="H151" s="62"/>
      <c r="I151" s="362"/>
      <c r="J151" s="363"/>
      <c r="K151" s="63"/>
      <c r="L151" s="63"/>
      <c r="M151" s="62"/>
      <c r="N151" s="62"/>
      <c r="O151" s="64"/>
      <c r="P151" s="62"/>
      <c r="Q151" s="391"/>
      <c r="R151" s="60"/>
      <c r="S151" s="374"/>
      <c r="T151" s="62"/>
      <c r="U151" s="153"/>
      <c r="V151" s="154"/>
      <c r="W151" s="154"/>
      <c r="X151" s="166"/>
      <c r="Y151" s="167"/>
    </row>
    <row r="152" spans="1:25" ht="75.75" customHeight="1" thickBot="1" x14ac:dyDescent="0.25">
      <c r="A152" s="12">
        <v>95</v>
      </c>
      <c r="B152" s="245" t="s">
        <v>119</v>
      </c>
      <c r="C152" s="103" t="s">
        <v>125</v>
      </c>
      <c r="D152" s="103" t="s">
        <v>121</v>
      </c>
      <c r="E152" s="137"/>
      <c r="F152" s="107"/>
      <c r="G152" s="107"/>
      <c r="H152" s="246"/>
      <c r="I152" s="247" t="s">
        <v>438</v>
      </c>
      <c r="J152" s="198"/>
      <c r="K152" s="104"/>
      <c r="L152" s="104"/>
      <c r="M152" s="332"/>
      <c r="N152" s="332"/>
      <c r="O152" s="333"/>
      <c r="P152" s="332"/>
      <c r="Q152" s="400"/>
      <c r="R152" s="400"/>
      <c r="S152" s="400"/>
      <c r="T152" s="400"/>
      <c r="U152" s="115">
        <v>650</v>
      </c>
      <c r="V152" s="106" t="s">
        <v>4</v>
      </c>
      <c r="W152" s="14"/>
      <c r="X152" s="131">
        <f>W152</f>
        <v>0</v>
      </c>
      <c r="Y152" s="49">
        <f>U152*X152</f>
        <v>0</v>
      </c>
    </row>
    <row r="153" spans="1:25" s="42" customFormat="1" ht="16.5" thickBot="1" x14ac:dyDescent="0.25">
      <c r="A153" s="59" t="s">
        <v>685</v>
      </c>
      <c r="B153" s="111"/>
      <c r="C153" s="61"/>
      <c r="D153" s="62"/>
      <c r="E153" s="62"/>
      <c r="F153" s="62"/>
      <c r="G153" s="62"/>
      <c r="H153" s="62"/>
      <c r="I153" s="362"/>
      <c r="J153" s="363"/>
      <c r="K153" s="63"/>
      <c r="L153" s="63"/>
      <c r="M153" s="62"/>
      <c r="N153" s="62"/>
      <c r="O153" s="64"/>
      <c r="P153" s="62"/>
      <c r="Q153" s="391"/>
      <c r="R153" s="60"/>
      <c r="S153" s="374"/>
      <c r="T153" s="62"/>
      <c r="U153" s="153"/>
      <c r="V153" s="154"/>
      <c r="W153" s="154"/>
      <c r="X153" s="166"/>
      <c r="Y153" s="167"/>
    </row>
    <row r="154" spans="1:25" s="207" customFormat="1" ht="59.25" customHeight="1" thickBot="1" x14ac:dyDescent="0.25">
      <c r="A154" s="404">
        <v>96</v>
      </c>
      <c r="B154" s="116" t="s">
        <v>122</v>
      </c>
      <c r="C154" s="103" t="s">
        <v>684</v>
      </c>
      <c r="D154" s="103" t="s">
        <v>563</v>
      </c>
      <c r="E154" s="137"/>
      <c r="F154" s="107"/>
      <c r="G154" s="107"/>
      <c r="H154" s="405"/>
      <c r="I154" s="247" t="s">
        <v>438</v>
      </c>
      <c r="J154" s="198"/>
      <c r="K154" s="104"/>
      <c r="L154" s="104"/>
      <c r="M154" s="347"/>
      <c r="N154" s="347"/>
      <c r="O154" s="348"/>
      <c r="P154" s="347"/>
      <c r="Q154" s="400"/>
      <c r="R154" s="400"/>
      <c r="S154" s="400"/>
      <c r="T154" s="400"/>
      <c r="U154" s="406">
        <v>80</v>
      </c>
      <c r="V154" s="106" t="s">
        <v>4</v>
      </c>
      <c r="W154" s="258"/>
      <c r="X154" s="407">
        <f>W154</f>
        <v>0</v>
      </c>
      <c r="Y154" s="408">
        <f>U154*X154</f>
        <v>0</v>
      </c>
    </row>
    <row r="155" spans="1:25" s="42" customFormat="1" ht="16.5" thickBot="1" x14ac:dyDescent="0.25">
      <c r="A155" s="59" t="s">
        <v>411</v>
      </c>
      <c r="B155" s="111"/>
      <c r="C155" s="61"/>
      <c r="D155" s="62"/>
      <c r="E155" s="62"/>
      <c r="F155" s="62"/>
      <c r="G155" s="62"/>
      <c r="H155" s="62"/>
      <c r="I155" s="362"/>
      <c r="J155" s="363"/>
      <c r="K155" s="63"/>
      <c r="L155" s="63"/>
      <c r="M155" s="62"/>
      <c r="N155" s="62"/>
      <c r="O155" s="64"/>
      <c r="P155" s="62"/>
      <c r="Q155" s="391"/>
      <c r="R155" s="60"/>
      <c r="S155" s="374"/>
      <c r="T155" s="62"/>
      <c r="U155" s="153"/>
      <c r="V155" s="154"/>
      <c r="W155" s="154"/>
      <c r="X155" s="166"/>
      <c r="Y155" s="167"/>
    </row>
    <row r="156" spans="1:25" ht="85.5" customHeight="1" thickBot="1" x14ac:dyDescent="0.25">
      <c r="A156" s="12">
        <v>97</v>
      </c>
      <c r="B156" s="116" t="s">
        <v>425</v>
      </c>
      <c r="C156" s="103" t="s">
        <v>690</v>
      </c>
      <c r="D156" s="103" t="s">
        <v>686</v>
      </c>
      <c r="E156" s="135" t="s">
        <v>207</v>
      </c>
      <c r="F156" s="246"/>
      <c r="G156" s="246"/>
      <c r="H156" s="246"/>
      <c r="I156" s="247" t="s">
        <v>438</v>
      </c>
      <c r="J156" s="198"/>
      <c r="K156" s="104"/>
      <c r="L156" s="104"/>
      <c r="M156" s="332"/>
      <c r="N156" s="332"/>
      <c r="O156" s="333"/>
      <c r="P156" s="332"/>
      <c r="Q156" s="13" t="s">
        <v>26</v>
      </c>
      <c r="R156" s="13">
        <v>10</v>
      </c>
      <c r="S156" s="13" t="s">
        <v>26</v>
      </c>
      <c r="T156" s="105"/>
      <c r="U156" s="115">
        <v>8050</v>
      </c>
      <c r="V156" s="106" t="s">
        <v>4</v>
      </c>
      <c r="W156" s="14"/>
      <c r="X156" s="131" t="e">
        <f>W156/T156</f>
        <v>#DIV/0!</v>
      </c>
      <c r="Y156" s="49" t="e">
        <f>U156*X156</f>
        <v>#DIV/0!</v>
      </c>
    </row>
    <row r="157" spans="1:25" s="42" customFormat="1" ht="16.5" thickBot="1" x14ac:dyDescent="0.25">
      <c r="A157" s="59" t="s">
        <v>123</v>
      </c>
      <c r="B157" s="111"/>
      <c r="C157" s="61"/>
      <c r="D157" s="62"/>
      <c r="E157" s="62"/>
      <c r="F157" s="62"/>
      <c r="G157" s="62"/>
      <c r="H157" s="62"/>
      <c r="I157" s="362"/>
      <c r="J157" s="363"/>
      <c r="K157" s="63"/>
      <c r="L157" s="63"/>
      <c r="M157" s="62"/>
      <c r="N157" s="62"/>
      <c r="O157" s="64"/>
      <c r="P157" s="62"/>
      <c r="Q157" s="391"/>
      <c r="R157" s="60"/>
      <c r="S157" s="374"/>
      <c r="T157" s="62"/>
      <c r="U157" s="153"/>
      <c r="V157" s="154"/>
      <c r="W157" s="154"/>
      <c r="X157" s="166"/>
      <c r="Y157" s="167"/>
    </row>
    <row r="158" spans="1:25" ht="74.25" customHeight="1" x14ac:dyDescent="0.2">
      <c r="A158" s="22">
        <f>A156+1</f>
        <v>98</v>
      </c>
      <c r="B158" s="97" t="s">
        <v>422</v>
      </c>
      <c r="C158" s="15" t="s">
        <v>689</v>
      </c>
      <c r="D158" s="15" t="s">
        <v>687</v>
      </c>
      <c r="E158" s="138" t="s">
        <v>629</v>
      </c>
      <c r="F158" s="187"/>
      <c r="G158" s="187"/>
      <c r="H158" s="140"/>
      <c r="I158" s="140"/>
      <c r="J158" s="201"/>
      <c r="K158" s="44"/>
      <c r="L158" s="44"/>
      <c r="M158" s="337"/>
      <c r="N158" s="337"/>
      <c r="O158" s="338"/>
      <c r="P158" s="337"/>
      <c r="Q158" s="395"/>
      <c r="R158" s="395"/>
      <c r="S158" s="395"/>
      <c r="T158" s="395"/>
      <c r="U158" s="66">
        <v>8500</v>
      </c>
      <c r="V158" s="95" t="s">
        <v>4</v>
      </c>
      <c r="W158" s="17"/>
      <c r="X158" s="129">
        <f t="shared" ref="X158:X159" si="29">W158</f>
        <v>0</v>
      </c>
      <c r="Y158" s="51">
        <f>U158*X158</f>
        <v>0</v>
      </c>
    </row>
    <row r="159" spans="1:25" ht="37.5" customHeight="1" thickBot="1" x14ac:dyDescent="0.25">
      <c r="A159" s="23">
        <f>A158+1</f>
        <v>99</v>
      </c>
      <c r="B159" s="99" t="s">
        <v>124</v>
      </c>
      <c r="C159" s="24" t="s">
        <v>423</v>
      </c>
      <c r="D159" s="24" t="s">
        <v>424</v>
      </c>
      <c r="E159" s="136"/>
      <c r="F159" s="233"/>
      <c r="G159" s="233"/>
      <c r="H159" s="233"/>
      <c r="I159" s="74" t="s">
        <v>438</v>
      </c>
      <c r="J159" s="197"/>
      <c r="K159" s="45"/>
      <c r="L159" s="45"/>
      <c r="M159" s="330"/>
      <c r="N159" s="330"/>
      <c r="O159" s="339"/>
      <c r="P159" s="330"/>
      <c r="Q159" s="396"/>
      <c r="R159" s="396"/>
      <c r="S159" s="396"/>
      <c r="T159" s="396"/>
      <c r="U159" s="76">
        <v>350</v>
      </c>
      <c r="V159" s="96" t="s">
        <v>4</v>
      </c>
      <c r="W159" s="26"/>
      <c r="X159" s="130">
        <f t="shared" si="29"/>
        <v>0</v>
      </c>
      <c r="Y159" s="52">
        <f>U159*X159</f>
        <v>0</v>
      </c>
    </row>
    <row r="160" spans="1:25" s="42" customFormat="1" ht="16.5" thickBot="1" x14ac:dyDescent="0.25">
      <c r="A160" s="59" t="s">
        <v>126</v>
      </c>
      <c r="B160" s="111"/>
      <c r="C160" s="61"/>
      <c r="D160" s="62"/>
      <c r="E160" s="62"/>
      <c r="F160" s="62"/>
      <c r="G160" s="62"/>
      <c r="H160" s="62"/>
      <c r="I160" s="362"/>
      <c r="J160" s="363"/>
      <c r="K160" s="63"/>
      <c r="L160" s="63"/>
      <c r="M160" s="62"/>
      <c r="N160" s="62"/>
      <c r="O160" s="64"/>
      <c r="P160" s="62"/>
      <c r="Q160" s="391"/>
      <c r="R160" s="60"/>
      <c r="S160" s="374"/>
      <c r="T160" s="62"/>
      <c r="U160" s="153"/>
      <c r="V160" s="154"/>
      <c r="W160" s="154"/>
      <c r="X160" s="166"/>
      <c r="Y160" s="167"/>
    </row>
    <row r="161" spans="1:25" ht="69.75" customHeight="1" x14ac:dyDescent="0.2">
      <c r="A161" s="22">
        <f>A159+1</f>
        <v>100</v>
      </c>
      <c r="B161" s="97" t="s">
        <v>127</v>
      </c>
      <c r="C161" s="15" t="s">
        <v>747</v>
      </c>
      <c r="D161" s="15" t="s">
        <v>688</v>
      </c>
      <c r="E161" s="138" t="s">
        <v>207</v>
      </c>
      <c r="F161" s="187"/>
      <c r="G161" s="187"/>
      <c r="H161" s="187"/>
      <c r="I161" s="133" t="s">
        <v>438</v>
      </c>
      <c r="J161" s="196"/>
      <c r="K161" s="44"/>
      <c r="L161" s="44"/>
      <c r="M161" s="337"/>
      <c r="N161" s="337"/>
      <c r="O161" s="338"/>
      <c r="P161" s="337"/>
      <c r="Q161" s="395"/>
      <c r="R161" s="395"/>
      <c r="S161" s="395"/>
      <c r="T161" s="395"/>
      <c r="U161" s="66">
        <v>1500</v>
      </c>
      <c r="V161" s="95" t="s">
        <v>4</v>
      </c>
      <c r="W161" s="17"/>
      <c r="X161" s="129">
        <f t="shared" ref="X161:X163" si="30">W161</f>
        <v>0</v>
      </c>
      <c r="Y161" s="51">
        <f>U161*X161</f>
        <v>0</v>
      </c>
    </row>
    <row r="162" spans="1:25" ht="68.25" customHeight="1" x14ac:dyDescent="0.2">
      <c r="A162" s="22">
        <f>A161+1</f>
        <v>101</v>
      </c>
      <c r="B162" s="97" t="s">
        <v>128</v>
      </c>
      <c r="C162" s="15" t="s">
        <v>746</v>
      </c>
      <c r="D162" s="15" t="s">
        <v>688</v>
      </c>
      <c r="E162" s="138" t="s">
        <v>207</v>
      </c>
      <c r="F162" s="187"/>
      <c r="G162" s="187"/>
      <c r="H162" s="187"/>
      <c r="I162" s="133" t="s">
        <v>438</v>
      </c>
      <c r="J162" s="196"/>
      <c r="K162" s="44"/>
      <c r="L162" s="44"/>
      <c r="M162" s="337"/>
      <c r="N162" s="337"/>
      <c r="O162" s="338"/>
      <c r="P162" s="337"/>
      <c r="Q162" s="395"/>
      <c r="R162" s="395"/>
      <c r="S162" s="395"/>
      <c r="T162" s="395"/>
      <c r="U162" s="66">
        <v>1400</v>
      </c>
      <c r="V162" s="95" t="s">
        <v>4</v>
      </c>
      <c r="W162" s="17"/>
      <c r="X162" s="129">
        <f t="shared" si="30"/>
        <v>0</v>
      </c>
      <c r="Y162" s="51">
        <f>U162*X162</f>
        <v>0</v>
      </c>
    </row>
    <row r="163" spans="1:25" ht="70.5" customHeight="1" thickBot="1" x14ac:dyDescent="0.25">
      <c r="A163" s="23">
        <f>A162+1</f>
        <v>102</v>
      </c>
      <c r="B163" s="101" t="s">
        <v>129</v>
      </c>
      <c r="C163" s="24" t="s">
        <v>745</v>
      </c>
      <c r="D163" s="24" t="s">
        <v>688</v>
      </c>
      <c r="E163" s="136" t="s">
        <v>207</v>
      </c>
      <c r="F163" s="238"/>
      <c r="G163" s="238"/>
      <c r="H163" s="238"/>
      <c r="I163" s="74" t="s">
        <v>438</v>
      </c>
      <c r="J163" s="197"/>
      <c r="K163" s="45"/>
      <c r="L163" s="45"/>
      <c r="M163" s="346"/>
      <c r="N163" s="346"/>
      <c r="O163" s="331"/>
      <c r="P163" s="346"/>
      <c r="Q163" s="396"/>
      <c r="R163" s="396"/>
      <c r="S163" s="396"/>
      <c r="T163" s="396"/>
      <c r="U163" s="249">
        <v>1500</v>
      </c>
      <c r="V163" s="96" t="s">
        <v>4</v>
      </c>
      <c r="W163" s="242"/>
      <c r="X163" s="250">
        <f t="shared" si="30"/>
        <v>0</v>
      </c>
      <c r="Y163" s="251">
        <f>U163*X163</f>
        <v>0</v>
      </c>
    </row>
    <row r="164" spans="1:25" s="42" customFormat="1" ht="16.5" thickBot="1" x14ac:dyDescent="0.25">
      <c r="A164" s="59" t="s">
        <v>130</v>
      </c>
      <c r="B164" s="111"/>
      <c r="C164" s="61"/>
      <c r="D164" s="62"/>
      <c r="E164" s="62"/>
      <c r="F164" s="62"/>
      <c r="G164" s="62"/>
      <c r="H164" s="62"/>
      <c r="I164" s="362"/>
      <c r="J164" s="363"/>
      <c r="K164" s="63"/>
      <c r="L164" s="63"/>
      <c r="M164" s="62"/>
      <c r="N164" s="62"/>
      <c r="O164" s="64"/>
      <c r="P164" s="62"/>
      <c r="Q164" s="391"/>
      <c r="R164" s="60"/>
      <c r="S164" s="374"/>
      <c r="T164" s="62"/>
      <c r="U164" s="153"/>
      <c r="V164" s="154"/>
      <c r="W164" s="154"/>
      <c r="X164" s="166"/>
      <c r="Y164" s="167"/>
    </row>
    <row r="165" spans="1:25" ht="85.5" customHeight="1" x14ac:dyDescent="0.2">
      <c r="A165" s="279">
        <f>A163+1</f>
        <v>103</v>
      </c>
      <c r="B165" s="280" t="s">
        <v>427</v>
      </c>
      <c r="C165" s="278" t="s">
        <v>426</v>
      </c>
      <c r="D165" s="278" t="s">
        <v>132</v>
      </c>
      <c r="E165" s="138" t="s">
        <v>207</v>
      </c>
      <c r="F165" s="187"/>
      <c r="G165" s="187"/>
      <c r="H165" s="187"/>
      <c r="I165" s="133" t="s">
        <v>438</v>
      </c>
      <c r="J165" s="196"/>
      <c r="K165" s="44"/>
      <c r="L165" s="44"/>
      <c r="M165" s="337"/>
      <c r="N165" s="337"/>
      <c r="O165" s="338"/>
      <c r="P165" s="337"/>
      <c r="Q165" s="395"/>
      <c r="R165" s="395"/>
      <c r="S165" s="395"/>
      <c r="T165" s="395"/>
      <c r="U165" s="66">
        <v>9000</v>
      </c>
      <c r="V165" s="95" t="s">
        <v>4</v>
      </c>
      <c r="W165" s="17"/>
      <c r="X165" s="129">
        <f t="shared" ref="X165:X166" si="31">W165</f>
        <v>0</v>
      </c>
      <c r="Y165" s="51">
        <f>U165*X165</f>
        <v>0</v>
      </c>
    </row>
    <row r="166" spans="1:25" ht="36" customHeight="1" thickBot="1" x14ac:dyDescent="0.25">
      <c r="A166" s="296">
        <f>A165+1</f>
        <v>104</v>
      </c>
      <c r="B166" s="297" t="s">
        <v>429</v>
      </c>
      <c r="C166" s="298" t="s">
        <v>131</v>
      </c>
      <c r="D166" s="350" t="s">
        <v>428</v>
      </c>
      <c r="E166" s="136"/>
      <c r="F166" s="233"/>
      <c r="G166" s="233"/>
      <c r="H166" s="233"/>
      <c r="I166" s="74" t="s">
        <v>438</v>
      </c>
      <c r="J166" s="197"/>
      <c r="K166" s="45"/>
      <c r="L166" s="45"/>
      <c r="M166" s="330"/>
      <c r="N166" s="330"/>
      <c r="O166" s="339"/>
      <c r="P166" s="330"/>
      <c r="Q166" s="396"/>
      <c r="R166" s="396"/>
      <c r="S166" s="396"/>
      <c r="T166" s="396"/>
      <c r="U166" s="76">
        <v>3500</v>
      </c>
      <c r="V166" s="96" t="s">
        <v>4</v>
      </c>
      <c r="W166" s="26"/>
      <c r="X166" s="130">
        <f t="shared" si="31"/>
        <v>0</v>
      </c>
      <c r="Y166" s="52">
        <f>U166*X166</f>
        <v>0</v>
      </c>
    </row>
    <row r="167" spans="1:25" s="42" customFormat="1" ht="16.5" thickBot="1" x14ac:dyDescent="0.25">
      <c r="A167" s="59" t="s">
        <v>133</v>
      </c>
      <c r="B167" s="111"/>
      <c r="C167" s="61"/>
      <c r="D167" s="62"/>
      <c r="E167" s="62"/>
      <c r="F167" s="62"/>
      <c r="G167" s="62"/>
      <c r="H167" s="62"/>
      <c r="I167" s="362"/>
      <c r="J167" s="363"/>
      <c r="K167" s="63"/>
      <c r="L167" s="63"/>
      <c r="M167" s="62"/>
      <c r="N167" s="62"/>
      <c r="O167" s="64"/>
      <c r="P167" s="62"/>
      <c r="Q167" s="391"/>
      <c r="R167" s="60"/>
      <c r="S167" s="374"/>
      <c r="T167" s="62"/>
      <c r="U167" s="153"/>
      <c r="V167" s="154"/>
      <c r="W167" s="154"/>
      <c r="X167" s="166"/>
      <c r="Y167" s="167"/>
    </row>
    <row r="168" spans="1:25" ht="69" customHeight="1" x14ac:dyDescent="0.2">
      <c r="A168" s="22">
        <f>A166+1</f>
        <v>105</v>
      </c>
      <c r="B168" s="97" t="s">
        <v>431</v>
      </c>
      <c r="C168" s="15" t="s">
        <v>430</v>
      </c>
      <c r="D168" s="15" t="s">
        <v>136</v>
      </c>
      <c r="E168" s="138" t="s">
        <v>207</v>
      </c>
      <c r="F168" s="187"/>
      <c r="G168" s="187"/>
      <c r="H168" s="187"/>
      <c r="I168" s="133" t="s">
        <v>438</v>
      </c>
      <c r="J168" s="196"/>
      <c r="K168" s="44"/>
      <c r="L168" s="44"/>
      <c r="M168" s="337"/>
      <c r="N168" s="337"/>
      <c r="O168" s="338"/>
      <c r="P168" s="337"/>
      <c r="Q168" s="395"/>
      <c r="R168" s="395"/>
      <c r="S168" s="395"/>
      <c r="T168" s="395"/>
      <c r="U168" s="66">
        <v>4400</v>
      </c>
      <c r="V168" s="95" t="s">
        <v>4</v>
      </c>
      <c r="W168" s="17"/>
      <c r="X168" s="129">
        <f t="shared" ref="X168:X170" si="32">W168</f>
        <v>0</v>
      </c>
      <c r="Y168" s="51">
        <f>U168*X168</f>
        <v>0</v>
      </c>
    </row>
    <row r="169" spans="1:25" ht="48.75" customHeight="1" x14ac:dyDescent="0.2">
      <c r="A169" s="22">
        <f>A168+1</f>
        <v>106</v>
      </c>
      <c r="B169" s="97" t="s">
        <v>433</v>
      </c>
      <c r="C169" s="15" t="s">
        <v>432</v>
      </c>
      <c r="D169" s="15" t="s">
        <v>137</v>
      </c>
      <c r="E169" s="138" t="s">
        <v>207</v>
      </c>
      <c r="F169" s="187"/>
      <c r="G169" s="187"/>
      <c r="H169" s="187"/>
      <c r="I169" s="133" t="s">
        <v>438</v>
      </c>
      <c r="J169" s="196"/>
      <c r="K169" s="44"/>
      <c r="L169" s="44"/>
      <c r="M169" s="337"/>
      <c r="N169" s="337"/>
      <c r="O169" s="338"/>
      <c r="P169" s="337"/>
      <c r="Q169" s="395"/>
      <c r="R169" s="395"/>
      <c r="S169" s="395"/>
      <c r="T169" s="395"/>
      <c r="U169" s="66">
        <v>1900</v>
      </c>
      <c r="V169" s="95" t="s">
        <v>4</v>
      </c>
      <c r="W169" s="17"/>
      <c r="X169" s="129">
        <f t="shared" si="32"/>
        <v>0</v>
      </c>
      <c r="Y169" s="51">
        <f>U169*X169</f>
        <v>0</v>
      </c>
    </row>
    <row r="170" spans="1:25" s="207" customFormat="1" ht="49.5" customHeight="1" x14ac:dyDescent="0.2">
      <c r="A170" s="22">
        <f t="shared" ref="A170:A171" si="33">A169+1</f>
        <v>107</v>
      </c>
      <c r="B170" s="97" t="s">
        <v>134</v>
      </c>
      <c r="C170" s="15" t="s">
        <v>743</v>
      </c>
      <c r="D170" s="15" t="s">
        <v>136</v>
      </c>
      <c r="E170" s="138" t="s">
        <v>207</v>
      </c>
      <c r="F170" s="122"/>
      <c r="G170" s="122"/>
      <c r="H170" s="122"/>
      <c r="I170" s="133" t="s">
        <v>438</v>
      </c>
      <c r="J170" s="196"/>
      <c r="K170" s="44"/>
      <c r="L170" s="44"/>
      <c r="M170" s="342"/>
      <c r="N170" s="342"/>
      <c r="O170" s="343"/>
      <c r="P170" s="342"/>
      <c r="Q170" s="395"/>
      <c r="R170" s="395"/>
      <c r="S170" s="395"/>
      <c r="T170" s="395"/>
      <c r="U170" s="317">
        <v>500</v>
      </c>
      <c r="V170" s="95" t="s">
        <v>4</v>
      </c>
      <c r="W170" s="123"/>
      <c r="X170" s="318">
        <f t="shared" si="32"/>
        <v>0</v>
      </c>
      <c r="Y170" s="319">
        <f>U170*X170</f>
        <v>0</v>
      </c>
    </row>
    <row r="171" spans="1:25" s="207" customFormat="1" ht="55.5" customHeight="1" thickBot="1" x14ac:dyDescent="0.25">
      <c r="A171" s="23">
        <f t="shared" si="33"/>
        <v>108</v>
      </c>
      <c r="B171" s="99" t="s">
        <v>135</v>
      </c>
      <c r="C171" s="24" t="s">
        <v>744</v>
      </c>
      <c r="D171" s="24" t="s">
        <v>137</v>
      </c>
      <c r="E171" s="136" t="s">
        <v>207</v>
      </c>
      <c r="F171" s="238"/>
      <c r="G171" s="238"/>
      <c r="H171" s="238"/>
      <c r="I171" s="133" t="s">
        <v>438</v>
      </c>
      <c r="J171" s="196"/>
      <c r="K171" s="45"/>
      <c r="L171" s="45"/>
      <c r="M171" s="346"/>
      <c r="N171" s="346"/>
      <c r="O171" s="331"/>
      <c r="P171" s="346"/>
      <c r="Q171" s="396"/>
      <c r="R171" s="396"/>
      <c r="S171" s="396"/>
      <c r="T171" s="396"/>
      <c r="U171" s="249">
        <v>150</v>
      </c>
      <c r="V171" s="96" t="s">
        <v>4</v>
      </c>
      <c r="W171" s="242"/>
      <c r="X171" s="250">
        <f>W171</f>
        <v>0</v>
      </c>
      <c r="Y171" s="251">
        <f>U171*X171</f>
        <v>0</v>
      </c>
    </row>
    <row r="172" spans="1:25" s="42" customFormat="1" ht="16.5" thickBot="1" x14ac:dyDescent="0.25">
      <c r="A172" s="59" t="s">
        <v>141</v>
      </c>
      <c r="B172" s="111"/>
      <c r="C172" s="61"/>
      <c r="D172" s="62"/>
      <c r="E172" s="62"/>
      <c r="F172" s="62"/>
      <c r="G172" s="62"/>
      <c r="H172" s="62"/>
      <c r="I172" s="362"/>
      <c r="J172" s="363"/>
      <c r="K172" s="63"/>
      <c r="L172" s="63"/>
      <c r="M172" s="62"/>
      <c r="N172" s="62"/>
      <c r="O172" s="64"/>
      <c r="P172" s="62"/>
      <c r="Q172" s="391"/>
      <c r="R172" s="60"/>
      <c r="S172" s="374"/>
      <c r="T172" s="62"/>
      <c r="U172" s="153"/>
      <c r="V172" s="154"/>
      <c r="W172" s="154"/>
      <c r="X172" s="166"/>
      <c r="Y172" s="167"/>
    </row>
    <row r="173" spans="1:25" ht="96.75" customHeight="1" x14ac:dyDescent="0.2">
      <c r="A173" s="22">
        <f>A171+1</f>
        <v>109</v>
      </c>
      <c r="B173" s="97" t="s">
        <v>142</v>
      </c>
      <c r="C173" s="15" t="s">
        <v>553</v>
      </c>
      <c r="D173" s="15" t="s">
        <v>692</v>
      </c>
      <c r="E173" s="138" t="s">
        <v>207</v>
      </c>
      <c r="F173" s="187"/>
      <c r="G173" s="187"/>
      <c r="H173" s="187"/>
      <c r="I173" s="133" t="s">
        <v>438</v>
      </c>
      <c r="J173" s="196"/>
      <c r="K173" s="44"/>
      <c r="L173" s="44"/>
      <c r="M173" s="337"/>
      <c r="N173" s="337"/>
      <c r="O173" s="338"/>
      <c r="P173" s="337"/>
      <c r="Q173" s="395"/>
      <c r="R173" s="395"/>
      <c r="S173" s="395"/>
      <c r="T173" s="395"/>
      <c r="U173" s="66">
        <v>1600</v>
      </c>
      <c r="V173" s="95" t="s">
        <v>4</v>
      </c>
      <c r="W173" s="17"/>
      <c r="X173" s="129">
        <f t="shared" ref="X173:X174" si="34">W173</f>
        <v>0</v>
      </c>
      <c r="Y173" s="51">
        <f>U173*X173</f>
        <v>0</v>
      </c>
    </row>
    <row r="174" spans="1:25" ht="92.25" customHeight="1" x14ac:dyDescent="0.2">
      <c r="A174" s="279">
        <f>A173+1</f>
        <v>110</v>
      </c>
      <c r="B174" s="280" t="s">
        <v>435</v>
      </c>
      <c r="C174" s="278" t="s">
        <v>434</v>
      </c>
      <c r="D174" s="278" t="s">
        <v>693</v>
      </c>
      <c r="E174" s="138" t="s">
        <v>207</v>
      </c>
      <c r="F174" s="187"/>
      <c r="G174" s="187"/>
      <c r="H174" s="187"/>
      <c r="I174" s="133" t="s">
        <v>438</v>
      </c>
      <c r="J174" s="196"/>
      <c r="K174" s="44"/>
      <c r="L174" s="44"/>
      <c r="M174" s="337"/>
      <c r="N174" s="337"/>
      <c r="O174" s="338"/>
      <c r="P174" s="337"/>
      <c r="Q174" s="395"/>
      <c r="R174" s="395"/>
      <c r="S174" s="395"/>
      <c r="T174" s="395"/>
      <c r="U174" s="66">
        <v>5250</v>
      </c>
      <c r="V174" s="95" t="s">
        <v>4</v>
      </c>
      <c r="W174" s="17"/>
      <c r="X174" s="129">
        <f t="shared" si="34"/>
        <v>0</v>
      </c>
      <c r="Y174" s="51">
        <f>U174*X174</f>
        <v>0</v>
      </c>
    </row>
    <row r="175" spans="1:25" ht="97.5" customHeight="1" x14ac:dyDescent="0.2">
      <c r="A175" s="22">
        <f>A174+1</f>
        <v>111</v>
      </c>
      <c r="B175" s="97">
        <v>9865</v>
      </c>
      <c r="C175" s="15" t="s">
        <v>144</v>
      </c>
      <c r="D175" s="15" t="s">
        <v>694</v>
      </c>
      <c r="E175" s="140"/>
      <c r="F175" s="187"/>
      <c r="G175" s="187"/>
      <c r="H175" s="187"/>
      <c r="I175" s="133" t="s">
        <v>438</v>
      </c>
      <c r="J175" s="196"/>
      <c r="K175" s="44"/>
      <c r="L175" s="44"/>
      <c r="M175" s="337"/>
      <c r="N175" s="337"/>
      <c r="O175" s="338"/>
      <c r="P175" s="337"/>
      <c r="Q175" s="16" t="s">
        <v>26</v>
      </c>
      <c r="R175" s="16">
        <v>10</v>
      </c>
      <c r="S175" s="16" t="s">
        <v>26</v>
      </c>
      <c r="T175" s="28"/>
      <c r="U175" s="66">
        <v>6000</v>
      </c>
      <c r="V175" s="95" t="s">
        <v>4</v>
      </c>
      <c r="W175" s="17"/>
      <c r="X175" s="129" t="e">
        <f>W175/T175</f>
        <v>#DIV/0!</v>
      </c>
      <c r="Y175" s="51" t="e">
        <f>U175*X175</f>
        <v>#DIV/0!</v>
      </c>
    </row>
    <row r="176" spans="1:25" ht="97.5" customHeight="1" thickBot="1" x14ac:dyDescent="0.25">
      <c r="A176" s="23">
        <f>A175+1</f>
        <v>112</v>
      </c>
      <c r="B176" s="99" t="s">
        <v>143</v>
      </c>
      <c r="C176" s="24" t="s">
        <v>145</v>
      </c>
      <c r="D176" s="24" t="s">
        <v>695</v>
      </c>
      <c r="E176" s="231"/>
      <c r="F176" s="233"/>
      <c r="G176" s="233"/>
      <c r="H176" s="233"/>
      <c r="I176" s="74" t="s">
        <v>438</v>
      </c>
      <c r="J176" s="197"/>
      <c r="K176" s="45"/>
      <c r="L176" s="45"/>
      <c r="M176" s="330"/>
      <c r="N176" s="330"/>
      <c r="O176" s="339"/>
      <c r="P176" s="330"/>
      <c r="Q176" s="396"/>
      <c r="R176" s="396"/>
      <c r="S176" s="396"/>
      <c r="T176" s="396"/>
      <c r="U176" s="76">
        <v>700</v>
      </c>
      <c r="V176" s="96" t="s">
        <v>4</v>
      </c>
      <c r="W176" s="26"/>
      <c r="X176" s="130">
        <f>W176</f>
        <v>0</v>
      </c>
      <c r="Y176" s="52">
        <f>U176*X176</f>
        <v>0</v>
      </c>
    </row>
    <row r="177" spans="1:25" s="42" customFormat="1" ht="16.5" thickBot="1" x14ac:dyDescent="0.25">
      <c r="A177" s="59" t="s">
        <v>499</v>
      </c>
      <c r="B177" s="111"/>
      <c r="C177" s="61"/>
      <c r="D177" s="62"/>
      <c r="E177" s="62"/>
      <c r="F177" s="62"/>
      <c r="G177" s="62"/>
      <c r="H177" s="62"/>
      <c r="I177" s="362"/>
      <c r="J177" s="363"/>
      <c r="K177" s="63"/>
      <c r="L177" s="63"/>
      <c r="M177" s="62"/>
      <c r="N177" s="62"/>
      <c r="O177" s="64"/>
      <c r="P177" s="62"/>
      <c r="Q177" s="391"/>
      <c r="R177" s="60"/>
      <c r="S177" s="374"/>
      <c r="T177" s="62"/>
      <c r="U177" s="153"/>
      <c r="V177" s="154"/>
      <c r="W177" s="154"/>
      <c r="X177" s="166"/>
      <c r="Y177" s="167"/>
    </row>
    <row r="178" spans="1:25" s="145" customFormat="1" ht="100.5" customHeight="1" x14ac:dyDescent="0.2">
      <c r="A178" s="302">
        <f>A176+1</f>
        <v>113</v>
      </c>
      <c r="B178" s="303" t="s">
        <v>498</v>
      </c>
      <c r="C178" s="304" t="s">
        <v>739</v>
      </c>
      <c r="D178" s="304" t="s">
        <v>497</v>
      </c>
      <c r="E178" s="138" t="s">
        <v>493</v>
      </c>
      <c r="F178" s="187"/>
      <c r="G178" s="187"/>
      <c r="H178" s="187"/>
      <c r="I178" s="212" t="s">
        <v>438</v>
      </c>
      <c r="J178" s="196"/>
      <c r="K178" s="119"/>
      <c r="L178" s="119"/>
      <c r="M178" s="340"/>
      <c r="N178" s="340"/>
      <c r="O178" s="341"/>
      <c r="P178" s="340"/>
      <c r="Q178" s="395"/>
      <c r="R178" s="395"/>
      <c r="S178" s="395"/>
      <c r="T178" s="395"/>
      <c r="U178" s="219">
        <v>2800</v>
      </c>
      <c r="V178" s="401" t="s">
        <v>4</v>
      </c>
      <c r="W178" s="218"/>
      <c r="X178" s="409">
        <f t="shared" ref="X178:X181" si="35">W178</f>
        <v>0</v>
      </c>
      <c r="Y178" s="216">
        <f>U178*X178</f>
        <v>0</v>
      </c>
    </row>
    <row r="179" spans="1:25" s="145" customFormat="1" ht="122.25" customHeight="1" x14ac:dyDescent="0.2">
      <c r="A179" s="224">
        <f>A178+1</f>
        <v>114</v>
      </c>
      <c r="B179" s="262" t="s">
        <v>496</v>
      </c>
      <c r="C179" s="261" t="s">
        <v>742</v>
      </c>
      <c r="D179" s="261" t="s">
        <v>564</v>
      </c>
      <c r="E179" s="138" t="s">
        <v>493</v>
      </c>
      <c r="F179" s="187"/>
      <c r="G179" s="187"/>
      <c r="H179" s="187"/>
      <c r="I179" s="212" t="s">
        <v>438</v>
      </c>
      <c r="J179" s="195"/>
      <c r="K179" s="44"/>
      <c r="L179" s="44"/>
      <c r="M179" s="340"/>
      <c r="N179" s="340"/>
      <c r="O179" s="341"/>
      <c r="P179" s="340"/>
      <c r="Q179" s="395"/>
      <c r="R179" s="395"/>
      <c r="S179" s="395"/>
      <c r="T179" s="395"/>
      <c r="U179" s="219">
        <f>600/4</f>
        <v>150</v>
      </c>
      <c r="V179" s="401" t="s">
        <v>26</v>
      </c>
      <c r="W179" s="218"/>
      <c r="X179" s="409">
        <f t="shared" si="35"/>
        <v>0</v>
      </c>
      <c r="Y179" s="216">
        <f>U179*X179</f>
        <v>0</v>
      </c>
    </row>
    <row r="180" spans="1:25" s="145" customFormat="1" ht="93" customHeight="1" x14ac:dyDescent="0.2">
      <c r="A180" s="302">
        <f t="shared" ref="A180:A181" si="36">A179+1</f>
        <v>115</v>
      </c>
      <c r="B180" s="305" t="s">
        <v>495</v>
      </c>
      <c r="C180" s="304" t="s">
        <v>740</v>
      </c>
      <c r="D180" s="304" t="s">
        <v>565</v>
      </c>
      <c r="E180" s="138" t="s">
        <v>493</v>
      </c>
      <c r="F180" s="187"/>
      <c r="G180" s="187"/>
      <c r="H180" s="187"/>
      <c r="I180" s="212" t="s">
        <v>438</v>
      </c>
      <c r="J180" s="195"/>
      <c r="K180" s="44"/>
      <c r="L180" s="44"/>
      <c r="M180" s="342"/>
      <c r="N180" s="342"/>
      <c r="O180" s="343"/>
      <c r="P180" s="342"/>
      <c r="Q180" s="395"/>
      <c r="R180" s="395"/>
      <c r="S180" s="395"/>
      <c r="T180" s="395"/>
      <c r="U180" s="157">
        <v>31400</v>
      </c>
      <c r="V180" s="158" t="s">
        <v>4</v>
      </c>
      <c r="W180" s="123"/>
      <c r="X180" s="409">
        <f t="shared" si="35"/>
        <v>0</v>
      </c>
      <c r="Y180" s="216">
        <f>U180*X180</f>
        <v>0</v>
      </c>
    </row>
    <row r="181" spans="1:25" s="145" customFormat="1" ht="117" customHeight="1" thickBot="1" x14ac:dyDescent="0.25">
      <c r="A181" s="224">
        <f t="shared" si="36"/>
        <v>116</v>
      </c>
      <c r="B181" s="276" t="s">
        <v>494</v>
      </c>
      <c r="C181" s="277" t="s">
        <v>741</v>
      </c>
      <c r="D181" s="277" t="s">
        <v>566</v>
      </c>
      <c r="E181" s="136" t="s">
        <v>493</v>
      </c>
      <c r="F181" s="233"/>
      <c r="G181" s="233"/>
      <c r="H181" s="233"/>
      <c r="I181" s="74" t="s">
        <v>438</v>
      </c>
      <c r="J181" s="197"/>
      <c r="K181" s="45"/>
      <c r="L181" s="45"/>
      <c r="M181" s="346"/>
      <c r="N181" s="346"/>
      <c r="O181" s="331"/>
      <c r="P181" s="346"/>
      <c r="Q181" s="396"/>
      <c r="R181" s="396"/>
      <c r="S181" s="396"/>
      <c r="T181" s="396"/>
      <c r="U181" s="241">
        <v>50</v>
      </c>
      <c r="V181" s="252" t="s">
        <v>26</v>
      </c>
      <c r="W181" s="242"/>
      <c r="X181" s="250">
        <f t="shared" si="35"/>
        <v>0</v>
      </c>
      <c r="Y181" s="244">
        <f>U181*X181</f>
        <v>0</v>
      </c>
    </row>
    <row r="182" spans="1:25" s="42" customFormat="1" ht="16.5" thickBot="1" x14ac:dyDescent="0.25">
      <c r="A182" s="59" t="s">
        <v>148</v>
      </c>
      <c r="B182" s="111"/>
      <c r="C182" s="61"/>
      <c r="D182" s="62"/>
      <c r="E182" s="62"/>
      <c r="F182" s="62"/>
      <c r="G182" s="62"/>
      <c r="H182" s="62"/>
      <c r="I182" s="362"/>
      <c r="J182" s="363"/>
      <c r="K182" s="63"/>
      <c r="L182" s="63"/>
      <c r="M182" s="62"/>
      <c r="N182" s="62"/>
      <c r="O182" s="64"/>
      <c r="P182" s="62"/>
      <c r="Q182" s="391"/>
      <c r="R182" s="60"/>
      <c r="S182" s="374"/>
      <c r="T182" s="62"/>
      <c r="U182" s="153"/>
      <c r="V182" s="154"/>
      <c r="W182" s="154"/>
      <c r="X182" s="166"/>
      <c r="Y182" s="167"/>
    </row>
    <row r="183" spans="1:25" ht="74.25" customHeight="1" x14ac:dyDescent="0.2">
      <c r="A183" s="279">
        <f>A181+1</f>
        <v>117</v>
      </c>
      <c r="B183" s="280" t="s">
        <v>147</v>
      </c>
      <c r="C183" s="278" t="s">
        <v>412</v>
      </c>
      <c r="D183" s="278" t="s">
        <v>696</v>
      </c>
      <c r="E183" s="138" t="s">
        <v>610</v>
      </c>
      <c r="F183" s="187"/>
      <c r="G183" s="187"/>
      <c r="H183" s="187"/>
      <c r="I183" s="133" t="s">
        <v>438</v>
      </c>
      <c r="J183" s="196"/>
      <c r="K183" s="119"/>
      <c r="L183" s="119"/>
      <c r="M183" s="337"/>
      <c r="N183" s="337"/>
      <c r="O183" s="338"/>
      <c r="P183" s="337"/>
      <c r="Q183" s="395"/>
      <c r="R183" s="395"/>
      <c r="S183" s="395"/>
      <c r="T183" s="395"/>
      <c r="U183" s="66">
        <v>500</v>
      </c>
      <c r="V183" s="95" t="s">
        <v>4</v>
      </c>
      <c r="W183" s="17"/>
      <c r="X183" s="129">
        <f>W183</f>
        <v>0</v>
      </c>
      <c r="Y183" s="51">
        <f>U183*X183</f>
        <v>0</v>
      </c>
    </row>
    <row r="184" spans="1:25" ht="67.5" customHeight="1" x14ac:dyDescent="0.2">
      <c r="A184" s="279">
        <f>A183+1</f>
        <v>118</v>
      </c>
      <c r="B184" s="280" t="s">
        <v>441</v>
      </c>
      <c r="C184" s="278" t="s">
        <v>440</v>
      </c>
      <c r="D184" s="278" t="s">
        <v>697</v>
      </c>
      <c r="E184" s="138" t="s">
        <v>25</v>
      </c>
      <c r="F184" s="187"/>
      <c r="G184" s="187"/>
      <c r="H184" s="98"/>
      <c r="I184" s="368"/>
      <c r="J184" s="193"/>
      <c r="K184" s="119"/>
      <c r="L184" s="119"/>
      <c r="M184" s="337"/>
      <c r="N184" s="337"/>
      <c r="O184" s="338"/>
      <c r="P184" s="337"/>
      <c r="Q184" s="16" t="s">
        <v>26</v>
      </c>
      <c r="R184" s="16">
        <v>10</v>
      </c>
      <c r="S184" s="16" t="s">
        <v>26</v>
      </c>
      <c r="T184" s="28"/>
      <c r="U184" s="66">
        <v>15500</v>
      </c>
      <c r="V184" s="95" t="s">
        <v>4</v>
      </c>
      <c r="W184" s="17"/>
      <c r="X184" s="129" t="e">
        <f>W184/T184</f>
        <v>#DIV/0!</v>
      </c>
      <c r="Y184" s="51" t="e">
        <f>U184*X184</f>
        <v>#DIV/0!</v>
      </c>
    </row>
    <row r="185" spans="1:25" ht="41.25" customHeight="1" thickBot="1" x14ac:dyDescent="0.25">
      <c r="A185" s="23">
        <f>A184+1</f>
        <v>119</v>
      </c>
      <c r="B185" s="99" t="s">
        <v>444</v>
      </c>
      <c r="C185" s="24" t="s">
        <v>442</v>
      </c>
      <c r="D185" s="24" t="s">
        <v>443</v>
      </c>
      <c r="E185" s="231"/>
      <c r="F185" s="232"/>
      <c r="G185" s="232"/>
      <c r="H185" s="233"/>
      <c r="I185" s="74" t="s">
        <v>438</v>
      </c>
      <c r="J185" s="197"/>
      <c r="K185" s="45"/>
      <c r="L185" s="45"/>
      <c r="M185" s="330"/>
      <c r="N185" s="330"/>
      <c r="O185" s="339"/>
      <c r="P185" s="330"/>
      <c r="Q185" s="396"/>
      <c r="R185" s="396"/>
      <c r="S185" s="396"/>
      <c r="T185" s="396"/>
      <c r="U185" s="76">
        <v>100</v>
      </c>
      <c r="V185" s="96" t="s">
        <v>4</v>
      </c>
      <c r="W185" s="26"/>
      <c r="X185" s="130">
        <f>W185</f>
        <v>0</v>
      </c>
      <c r="Y185" s="52">
        <f>U185*X185</f>
        <v>0</v>
      </c>
    </row>
    <row r="186" spans="1:25" s="42" customFormat="1" ht="16.5" thickBot="1" x14ac:dyDescent="0.25">
      <c r="A186" s="59" t="s">
        <v>154</v>
      </c>
      <c r="B186" s="111"/>
      <c r="C186" s="61"/>
      <c r="D186" s="62"/>
      <c r="E186" s="62"/>
      <c r="F186" s="62"/>
      <c r="G186" s="62"/>
      <c r="H186" s="62"/>
      <c r="I186" s="362"/>
      <c r="J186" s="363"/>
      <c r="K186" s="63"/>
      <c r="L186" s="63"/>
      <c r="M186" s="62"/>
      <c r="N186" s="62"/>
      <c r="O186" s="64"/>
      <c r="P186" s="62"/>
      <c r="Q186" s="391"/>
      <c r="R186" s="60"/>
      <c r="S186" s="374"/>
      <c r="T186" s="62"/>
      <c r="U186" s="153"/>
      <c r="V186" s="154"/>
      <c r="W186" s="154"/>
      <c r="X186" s="166"/>
      <c r="Y186" s="167"/>
    </row>
    <row r="187" spans="1:25" ht="76.5" customHeight="1" x14ac:dyDescent="0.2">
      <c r="A187" s="279">
        <f>A185+1</f>
        <v>120</v>
      </c>
      <c r="B187" s="280" t="s">
        <v>149</v>
      </c>
      <c r="C187" s="278" t="s">
        <v>594</v>
      </c>
      <c r="D187" s="278" t="s">
        <v>152</v>
      </c>
      <c r="E187" s="138" t="s">
        <v>207</v>
      </c>
      <c r="F187" s="187"/>
      <c r="G187" s="187"/>
      <c r="H187" s="187"/>
      <c r="I187" s="133" t="s">
        <v>438</v>
      </c>
      <c r="J187" s="196"/>
      <c r="K187" s="44"/>
      <c r="L187" s="44"/>
      <c r="M187" s="337"/>
      <c r="N187" s="337"/>
      <c r="O187" s="338"/>
      <c r="P187" s="337"/>
      <c r="Q187" s="395"/>
      <c r="R187" s="395"/>
      <c r="S187" s="395"/>
      <c r="T187" s="395"/>
      <c r="U187" s="66">
        <v>100</v>
      </c>
      <c r="V187" s="95" t="s">
        <v>4</v>
      </c>
      <c r="W187" s="17"/>
      <c r="X187" s="129">
        <f t="shared" ref="X187:X188" si="37">W187</f>
        <v>0</v>
      </c>
      <c r="Y187" s="51">
        <f>U187*X187</f>
        <v>0</v>
      </c>
    </row>
    <row r="188" spans="1:25" ht="43.5" customHeight="1" x14ac:dyDescent="0.2">
      <c r="A188" s="22">
        <f>A187+1</f>
        <v>121</v>
      </c>
      <c r="B188" s="97" t="s">
        <v>150</v>
      </c>
      <c r="C188" s="15" t="s">
        <v>155</v>
      </c>
      <c r="D188" s="15" t="s">
        <v>151</v>
      </c>
      <c r="E188" s="139"/>
      <c r="F188" s="125"/>
      <c r="G188" s="125"/>
      <c r="H188" s="187"/>
      <c r="I188" s="133" t="s">
        <v>438</v>
      </c>
      <c r="J188" s="196"/>
      <c r="K188" s="44"/>
      <c r="L188" s="44"/>
      <c r="M188" s="337"/>
      <c r="N188" s="337"/>
      <c r="O188" s="338"/>
      <c r="P188" s="337"/>
      <c r="Q188" s="395"/>
      <c r="R188" s="395"/>
      <c r="S188" s="395"/>
      <c r="T188" s="395"/>
      <c r="U188" s="66">
        <v>3600</v>
      </c>
      <c r="V188" s="95" t="s">
        <v>4</v>
      </c>
      <c r="W188" s="17"/>
      <c r="X188" s="129">
        <f t="shared" si="37"/>
        <v>0</v>
      </c>
      <c r="Y188" s="51">
        <f>U188*X188</f>
        <v>0</v>
      </c>
    </row>
    <row r="189" spans="1:25" s="207" customFormat="1" ht="32.25" customHeight="1" thickBot="1" x14ac:dyDescent="0.25">
      <c r="A189" s="248">
        <f>A188+1</f>
        <v>122</v>
      </c>
      <c r="B189" s="99" t="s">
        <v>153</v>
      </c>
      <c r="C189" s="24" t="s">
        <v>156</v>
      </c>
      <c r="D189" s="24" t="s">
        <v>157</v>
      </c>
      <c r="E189" s="136"/>
      <c r="F189" s="238"/>
      <c r="G189" s="238"/>
      <c r="H189" s="238"/>
      <c r="I189" s="74" t="s">
        <v>438</v>
      </c>
      <c r="J189" s="197"/>
      <c r="K189" s="45"/>
      <c r="L189" s="45"/>
      <c r="M189" s="346"/>
      <c r="N189" s="346"/>
      <c r="O189" s="331"/>
      <c r="P189" s="346"/>
      <c r="Q189" s="25" t="s">
        <v>26</v>
      </c>
      <c r="R189" s="25">
        <v>3</v>
      </c>
      <c r="S189" s="25" t="s">
        <v>26</v>
      </c>
      <c r="T189" s="240"/>
      <c r="U189" s="249">
        <v>200</v>
      </c>
      <c r="V189" s="96" t="s">
        <v>4</v>
      </c>
      <c r="W189" s="242"/>
      <c r="X189" s="250" t="e">
        <f>W189/T189</f>
        <v>#DIV/0!</v>
      </c>
      <c r="Y189" s="251" t="e">
        <f>U189*X189</f>
        <v>#DIV/0!</v>
      </c>
    </row>
    <row r="190" spans="1:25" s="42" customFormat="1" ht="16.5" thickBot="1" x14ac:dyDescent="0.25">
      <c r="A190" s="59" t="s">
        <v>138</v>
      </c>
      <c r="B190" s="111"/>
      <c r="C190" s="61"/>
      <c r="D190" s="62"/>
      <c r="E190" s="62"/>
      <c r="F190" s="62"/>
      <c r="G190" s="62"/>
      <c r="H190" s="62"/>
      <c r="I190" s="362"/>
      <c r="J190" s="363"/>
      <c r="K190" s="63"/>
      <c r="L190" s="63"/>
      <c r="M190" s="62"/>
      <c r="N190" s="62"/>
      <c r="O190" s="64"/>
      <c r="P190" s="62"/>
      <c r="Q190" s="391"/>
      <c r="R190" s="60"/>
      <c r="S190" s="374"/>
      <c r="T190" s="62"/>
      <c r="U190" s="153"/>
      <c r="V190" s="154"/>
      <c r="W190" s="154"/>
      <c r="X190" s="166"/>
      <c r="Y190" s="167"/>
    </row>
    <row r="191" spans="1:25" ht="51.75" thickBot="1" x14ac:dyDescent="0.25">
      <c r="A191" s="22">
        <f>A189+1</f>
        <v>123</v>
      </c>
      <c r="B191" s="97" t="s">
        <v>139</v>
      </c>
      <c r="C191" s="15" t="s">
        <v>140</v>
      </c>
      <c r="D191" s="15" t="s">
        <v>698</v>
      </c>
      <c r="E191" s="140"/>
      <c r="F191" s="187"/>
      <c r="G191" s="187"/>
      <c r="H191" s="187"/>
      <c r="I191" s="133" t="s">
        <v>438</v>
      </c>
      <c r="J191" s="196"/>
      <c r="K191" s="44"/>
      <c r="L191" s="44"/>
      <c r="M191" s="337"/>
      <c r="N191" s="337"/>
      <c r="O191" s="338"/>
      <c r="P191" s="337"/>
      <c r="Q191" s="16" t="s">
        <v>26</v>
      </c>
      <c r="R191" s="16">
        <v>12</v>
      </c>
      <c r="S191" s="16" t="s">
        <v>26</v>
      </c>
      <c r="T191" s="28"/>
      <c r="U191" s="66">
        <v>900</v>
      </c>
      <c r="V191" s="95" t="s">
        <v>4</v>
      </c>
      <c r="W191" s="17"/>
      <c r="X191" s="129" t="e">
        <f>W191/T191</f>
        <v>#DIV/0!</v>
      </c>
      <c r="Y191" s="51" t="e">
        <f>U191*X191</f>
        <v>#DIV/0!</v>
      </c>
    </row>
    <row r="192" spans="1:25" s="42" customFormat="1" ht="16.5" thickBot="1" x14ac:dyDescent="0.25">
      <c r="A192" s="41" t="s">
        <v>235</v>
      </c>
      <c r="B192" s="112"/>
      <c r="C192" s="37"/>
      <c r="D192" s="38"/>
      <c r="E192" s="38"/>
      <c r="F192" s="38"/>
      <c r="G192" s="38"/>
      <c r="H192" s="38"/>
      <c r="I192" s="364"/>
      <c r="J192" s="365"/>
      <c r="K192" s="47"/>
      <c r="L192" s="47"/>
      <c r="M192" s="38"/>
      <c r="N192" s="38"/>
      <c r="O192" s="39"/>
      <c r="P192" s="38"/>
      <c r="Q192" s="390"/>
      <c r="R192" s="40"/>
      <c r="S192" s="373"/>
      <c r="T192" s="38"/>
      <c r="U192" s="155"/>
      <c r="V192" s="156"/>
      <c r="W192" s="156"/>
      <c r="X192" s="168"/>
      <c r="Y192" s="169"/>
    </row>
    <row r="193" spans="1:25" ht="111" customHeight="1" x14ac:dyDescent="0.2">
      <c r="A193" s="22">
        <f>A191+1</f>
        <v>124</v>
      </c>
      <c r="B193" s="97" t="s">
        <v>232</v>
      </c>
      <c r="C193" s="15" t="s">
        <v>329</v>
      </c>
      <c r="D193" s="15" t="s">
        <v>445</v>
      </c>
      <c r="E193" s="140"/>
      <c r="F193" s="124"/>
      <c r="G193" s="124"/>
      <c r="H193" s="187"/>
      <c r="I193" s="133" t="s">
        <v>438</v>
      </c>
      <c r="J193" s="196"/>
      <c r="K193" s="44"/>
      <c r="L193" s="44"/>
      <c r="M193" s="337"/>
      <c r="N193" s="337"/>
      <c r="O193" s="338"/>
      <c r="P193" s="337"/>
      <c r="Q193" s="395"/>
      <c r="R193" s="395"/>
      <c r="S193" s="395"/>
      <c r="T193" s="395"/>
      <c r="U193" s="66">
        <v>250</v>
      </c>
      <c r="V193" s="95" t="s">
        <v>4</v>
      </c>
      <c r="W193" s="17"/>
      <c r="X193" s="129">
        <f>W193</f>
        <v>0</v>
      </c>
      <c r="Y193" s="51">
        <f t="shared" ref="Y193:Y199" si="38">U193*X193</f>
        <v>0</v>
      </c>
    </row>
    <row r="194" spans="1:25" ht="89.25" x14ac:dyDescent="0.2">
      <c r="A194" s="22">
        <f>A193+1</f>
        <v>125</v>
      </c>
      <c r="B194" s="97" t="s">
        <v>233</v>
      </c>
      <c r="C194" s="15" t="s">
        <v>330</v>
      </c>
      <c r="D194" s="15" t="s">
        <v>446</v>
      </c>
      <c r="E194" s="140"/>
      <c r="F194" s="124"/>
      <c r="G194" s="124"/>
      <c r="H194" s="187"/>
      <c r="I194" s="133" t="s">
        <v>438</v>
      </c>
      <c r="J194" s="196"/>
      <c r="K194" s="44"/>
      <c r="L194" s="44"/>
      <c r="M194" s="337"/>
      <c r="N194" s="337"/>
      <c r="O194" s="338"/>
      <c r="P194" s="337"/>
      <c r="Q194" s="395"/>
      <c r="R194" s="395"/>
      <c r="S194" s="395"/>
      <c r="T194" s="395"/>
      <c r="U194" s="66">
        <v>650</v>
      </c>
      <c r="V194" s="95" t="s">
        <v>4</v>
      </c>
      <c r="W194" s="17"/>
      <c r="X194" s="129">
        <f t="shared" ref="X194:X195" si="39">W194</f>
        <v>0</v>
      </c>
      <c r="Y194" s="51">
        <f t="shared" si="38"/>
        <v>0</v>
      </c>
    </row>
    <row r="195" spans="1:25" ht="76.5" x14ac:dyDescent="0.2">
      <c r="A195" s="22">
        <f t="shared" ref="A195:A197" si="40">A194+1</f>
        <v>126</v>
      </c>
      <c r="B195" s="97" t="s">
        <v>234</v>
      </c>
      <c r="C195" s="15" t="s">
        <v>331</v>
      </c>
      <c r="D195" s="15" t="s">
        <v>447</v>
      </c>
      <c r="E195" s="140"/>
      <c r="F195" s="124"/>
      <c r="G195" s="124"/>
      <c r="H195" s="187"/>
      <c r="I195" s="133" t="s">
        <v>438</v>
      </c>
      <c r="J195" s="196"/>
      <c r="K195" s="44"/>
      <c r="L195" s="44"/>
      <c r="M195" s="337"/>
      <c r="N195" s="337"/>
      <c r="O195" s="338"/>
      <c r="P195" s="337"/>
      <c r="Q195" s="395"/>
      <c r="R195" s="395"/>
      <c r="S195" s="395"/>
      <c r="T195" s="395"/>
      <c r="U195" s="66">
        <v>500</v>
      </c>
      <c r="V195" s="95" t="s">
        <v>4</v>
      </c>
      <c r="W195" s="17"/>
      <c r="X195" s="129">
        <f t="shared" si="39"/>
        <v>0</v>
      </c>
      <c r="Y195" s="51">
        <f t="shared" si="38"/>
        <v>0</v>
      </c>
    </row>
    <row r="196" spans="1:25" ht="47.25" customHeight="1" x14ac:dyDescent="0.2">
      <c r="A196" s="22">
        <f>A195+1</f>
        <v>127</v>
      </c>
      <c r="B196" s="97" t="s">
        <v>236</v>
      </c>
      <c r="C196" s="15" t="s">
        <v>240</v>
      </c>
      <c r="D196" s="15" t="s">
        <v>245</v>
      </c>
      <c r="E196" s="140"/>
      <c r="F196" s="124"/>
      <c r="G196" s="124"/>
      <c r="H196" s="187"/>
      <c r="I196" s="133" t="s">
        <v>438</v>
      </c>
      <c r="J196" s="196"/>
      <c r="K196" s="44"/>
      <c r="L196" s="44"/>
      <c r="M196" s="337"/>
      <c r="N196" s="337"/>
      <c r="O196" s="338"/>
      <c r="P196" s="337"/>
      <c r="Q196" s="395"/>
      <c r="R196" s="395"/>
      <c r="S196" s="395"/>
      <c r="T196" s="395"/>
      <c r="U196" s="66">
        <v>120</v>
      </c>
      <c r="V196" s="95" t="s">
        <v>4</v>
      </c>
      <c r="W196" s="17"/>
      <c r="X196" s="129">
        <f>W196</f>
        <v>0</v>
      </c>
      <c r="Y196" s="51">
        <f t="shared" si="38"/>
        <v>0</v>
      </c>
    </row>
    <row r="197" spans="1:25" ht="27.75" customHeight="1" x14ac:dyDescent="0.2">
      <c r="A197" s="22">
        <f t="shared" si="40"/>
        <v>128</v>
      </c>
      <c r="B197" s="97" t="s">
        <v>239</v>
      </c>
      <c r="C197" s="15" t="s">
        <v>332</v>
      </c>
      <c r="D197" s="15" t="s">
        <v>246</v>
      </c>
      <c r="E197" s="140"/>
      <c r="F197" s="124"/>
      <c r="G197" s="124"/>
      <c r="H197" s="187"/>
      <c r="I197" s="133" t="s">
        <v>438</v>
      </c>
      <c r="J197" s="196"/>
      <c r="K197" s="44"/>
      <c r="L197" s="44"/>
      <c r="M197" s="337"/>
      <c r="N197" s="337"/>
      <c r="O197" s="338"/>
      <c r="P197" s="337"/>
      <c r="Q197" s="16" t="s">
        <v>26</v>
      </c>
      <c r="R197" s="16">
        <v>2</v>
      </c>
      <c r="S197" s="16" t="s">
        <v>26</v>
      </c>
      <c r="T197" s="28"/>
      <c r="U197" s="66">
        <v>140</v>
      </c>
      <c r="V197" s="95" t="s">
        <v>4</v>
      </c>
      <c r="W197" s="17"/>
      <c r="X197" s="129" t="e">
        <f t="shared" ref="X197" si="41">W197/T197</f>
        <v>#DIV/0!</v>
      </c>
      <c r="Y197" s="51" t="e">
        <f t="shared" si="38"/>
        <v>#DIV/0!</v>
      </c>
    </row>
    <row r="198" spans="1:25" ht="48.75" customHeight="1" x14ac:dyDescent="0.2">
      <c r="A198" s="22">
        <f>A197+1</f>
        <v>129</v>
      </c>
      <c r="B198" s="97" t="s">
        <v>237</v>
      </c>
      <c r="C198" s="15" t="s">
        <v>238</v>
      </c>
      <c r="D198" s="15" t="s">
        <v>589</v>
      </c>
      <c r="E198" s="140"/>
      <c r="F198" s="124"/>
      <c r="G198" s="124"/>
      <c r="H198" s="187"/>
      <c r="I198" s="133" t="s">
        <v>438</v>
      </c>
      <c r="J198" s="196"/>
      <c r="K198" s="44"/>
      <c r="L198" s="44"/>
      <c r="M198" s="337"/>
      <c r="N198" s="337"/>
      <c r="O198" s="338"/>
      <c r="P198" s="337"/>
      <c r="Q198" s="395"/>
      <c r="R198" s="395"/>
      <c r="S198" s="395"/>
      <c r="T198" s="395"/>
      <c r="U198" s="66">
        <v>1600</v>
      </c>
      <c r="V198" s="95" t="s">
        <v>4</v>
      </c>
      <c r="W198" s="17"/>
      <c r="X198" s="129">
        <f t="shared" ref="X198:X199" si="42">W198</f>
        <v>0</v>
      </c>
      <c r="Y198" s="51">
        <f t="shared" si="38"/>
        <v>0</v>
      </c>
    </row>
    <row r="199" spans="1:25" ht="81.75" customHeight="1" thickBot="1" x14ac:dyDescent="0.25">
      <c r="A199" s="23">
        <f>A198+1</f>
        <v>130</v>
      </c>
      <c r="B199" s="99" t="s">
        <v>241</v>
      </c>
      <c r="C199" s="24" t="s">
        <v>333</v>
      </c>
      <c r="D199" s="24" t="s">
        <v>577</v>
      </c>
      <c r="E199" s="231"/>
      <c r="F199" s="232"/>
      <c r="G199" s="232"/>
      <c r="H199" s="233"/>
      <c r="I199" s="74" t="s">
        <v>438</v>
      </c>
      <c r="J199" s="197"/>
      <c r="K199" s="45"/>
      <c r="L199" s="45"/>
      <c r="M199" s="330"/>
      <c r="N199" s="330"/>
      <c r="O199" s="339"/>
      <c r="P199" s="330"/>
      <c r="Q199" s="396"/>
      <c r="R199" s="396"/>
      <c r="S199" s="396"/>
      <c r="T199" s="396"/>
      <c r="U199" s="76">
        <v>2500</v>
      </c>
      <c r="V199" s="96" t="s">
        <v>4</v>
      </c>
      <c r="W199" s="26"/>
      <c r="X199" s="130">
        <f t="shared" si="42"/>
        <v>0</v>
      </c>
      <c r="Y199" s="52">
        <f t="shared" si="38"/>
        <v>0</v>
      </c>
    </row>
    <row r="200" spans="1:25" s="42" customFormat="1" ht="22.5" customHeight="1" thickBot="1" x14ac:dyDescent="0.25">
      <c r="A200" s="59" t="s">
        <v>76</v>
      </c>
      <c r="B200" s="111"/>
      <c r="C200" s="61"/>
      <c r="D200" s="121"/>
      <c r="E200" s="80"/>
      <c r="F200" s="80"/>
      <c r="G200" s="80"/>
      <c r="H200" s="80"/>
      <c r="I200" s="362"/>
      <c r="J200" s="363"/>
      <c r="K200" s="63"/>
      <c r="L200" s="63"/>
      <c r="M200" s="62"/>
      <c r="N200" s="62"/>
      <c r="O200" s="64"/>
      <c r="P200" s="62"/>
      <c r="Q200" s="391"/>
      <c r="R200" s="60"/>
      <c r="S200" s="374"/>
      <c r="T200" s="62"/>
      <c r="U200" s="153"/>
      <c r="V200" s="154"/>
      <c r="W200" s="154"/>
      <c r="X200" s="166"/>
      <c r="Y200" s="167"/>
    </row>
    <row r="201" spans="1:25" ht="39" customHeight="1" x14ac:dyDescent="0.2">
      <c r="A201" s="22">
        <f>A199+1</f>
        <v>131</v>
      </c>
      <c r="B201" s="97" t="s">
        <v>77</v>
      </c>
      <c r="C201" s="15" t="s">
        <v>80</v>
      </c>
      <c r="D201" s="15" t="s">
        <v>78</v>
      </c>
      <c r="E201" s="140"/>
      <c r="F201" s="124"/>
      <c r="G201" s="124"/>
      <c r="H201" s="187"/>
      <c r="I201" s="133" t="s">
        <v>732</v>
      </c>
      <c r="J201" s="196"/>
      <c r="K201" s="44"/>
      <c r="L201" s="44"/>
      <c r="M201" s="337"/>
      <c r="N201" s="337"/>
      <c r="O201" s="338"/>
      <c r="P201" s="337"/>
      <c r="Q201" s="395"/>
      <c r="R201" s="395"/>
      <c r="S201" s="395"/>
      <c r="T201" s="395"/>
      <c r="U201" s="66">
        <v>700</v>
      </c>
      <c r="V201" s="95" t="s">
        <v>82</v>
      </c>
      <c r="W201" s="17"/>
      <c r="X201" s="129">
        <f t="shared" ref="X201:X202" si="43">W201</f>
        <v>0</v>
      </c>
      <c r="Y201" s="51">
        <f>U201*X201</f>
        <v>0</v>
      </c>
    </row>
    <row r="202" spans="1:25" ht="26.25" thickBot="1" x14ac:dyDescent="0.25">
      <c r="A202" s="23">
        <f>A201+1</f>
        <v>132</v>
      </c>
      <c r="B202" s="99" t="s">
        <v>79</v>
      </c>
      <c r="C202" s="24" t="s">
        <v>81</v>
      </c>
      <c r="D202" s="24" t="s">
        <v>78</v>
      </c>
      <c r="E202" s="231"/>
      <c r="F202" s="232"/>
      <c r="G202" s="232"/>
      <c r="H202" s="233"/>
      <c r="I202" s="74" t="s">
        <v>732</v>
      </c>
      <c r="J202" s="197"/>
      <c r="K202" s="45"/>
      <c r="L202" s="45"/>
      <c r="M202" s="330"/>
      <c r="N202" s="330"/>
      <c r="O202" s="339"/>
      <c r="P202" s="330"/>
      <c r="Q202" s="396"/>
      <c r="R202" s="396"/>
      <c r="S202" s="396"/>
      <c r="T202" s="396"/>
      <c r="U202" s="76">
        <v>450</v>
      </c>
      <c r="V202" s="96" t="s">
        <v>82</v>
      </c>
      <c r="W202" s="26"/>
      <c r="X202" s="130">
        <f t="shared" si="43"/>
        <v>0</v>
      </c>
      <c r="Y202" s="52">
        <f>U202*X202</f>
        <v>0</v>
      </c>
    </row>
    <row r="203" spans="1:25" s="42" customFormat="1" ht="16.5" thickBot="1" x14ac:dyDescent="0.25">
      <c r="A203" s="59" t="s">
        <v>83</v>
      </c>
      <c r="B203" s="111"/>
      <c r="C203" s="61"/>
      <c r="D203" s="121"/>
      <c r="E203" s="62"/>
      <c r="F203" s="62"/>
      <c r="G203" s="62"/>
      <c r="H203" s="62"/>
      <c r="I203" s="362"/>
      <c r="J203" s="363"/>
      <c r="K203" s="63"/>
      <c r="L203" s="63"/>
      <c r="M203" s="62"/>
      <c r="N203" s="62"/>
      <c r="O203" s="64"/>
      <c r="P203" s="62"/>
      <c r="Q203" s="391"/>
      <c r="R203" s="60"/>
      <c r="S203" s="374"/>
      <c r="T203" s="62"/>
      <c r="U203" s="153"/>
      <c r="V203" s="154"/>
      <c r="W203" s="154"/>
      <c r="X203" s="166"/>
      <c r="Y203" s="167"/>
    </row>
    <row r="204" spans="1:25" ht="48" customHeight="1" thickBot="1" x14ac:dyDescent="0.25">
      <c r="A204" s="22">
        <f>A202+1</f>
        <v>133</v>
      </c>
      <c r="B204" s="97" t="s">
        <v>84</v>
      </c>
      <c r="C204" s="15" t="s">
        <v>159</v>
      </c>
      <c r="D204" s="15" t="s">
        <v>78</v>
      </c>
      <c r="E204" s="141"/>
      <c r="F204" s="114"/>
      <c r="G204" s="114"/>
      <c r="H204" s="187"/>
      <c r="I204" s="133" t="s">
        <v>732</v>
      </c>
      <c r="J204" s="196"/>
      <c r="K204" s="44"/>
      <c r="L204" s="44"/>
      <c r="M204" s="337"/>
      <c r="N204" s="337"/>
      <c r="O204" s="338"/>
      <c r="P204" s="337"/>
      <c r="Q204" s="395"/>
      <c r="R204" s="395"/>
      <c r="S204" s="395"/>
      <c r="T204" s="395"/>
      <c r="U204" s="66">
        <v>80</v>
      </c>
      <c r="V204" s="95" t="s">
        <v>82</v>
      </c>
      <c r="W204" s="17"/>
      <c r="X204" s="129">
        <f t="shared" ref="X204:X206" si="44">W204</f>
        <v>0</v>
      </c>
      <c r="Y204" s="51">
        <f>U204*X204</f>
        <v>0</v>
      </c>
    </row>
    <row r="205" spans="1:25" s="207" customFormat="1" ht="37.5" customHeight="1" x14ac:dyDescent="0.2">
      <c r="A205" s="316">
        <f>A204+1</f>
        <v>134</v>
      </c>
      <c r="B205" s="97" t="s">
        <v>85</v>
      </c>
      <c r="C205" s="15" t="s">
        <v>160</v>
      </c>
      <c r="D205" s="15" t="s">
        <v>78</v>
      </c>
      <c r="E205" s="141"/>
      <c r="F205" s="114"/>
      <c r="G205" s="114"/>
      <c r="H205" s="187"/>
      <c r="I205" s="133" t="s">
        <v>732</v>
      </c>
      <c r="J205" s="196"/>
      <c r="K205" s="44"/>
      <c r="L205" s="44"/>
      <c r="M205" s="342"/>
      <c r="N205" s="342"/>
      <c r="O205" s="343"/>
      <c r="P205" s="342"/>
      <c r="Q205" s="395"/>
      <c r="R205" s="395"/>
      <c r="S205" s="395"/>
      <c r="T205" s="395"/>
      <c r="U205" s="317">
        <v>80</v>
      </c>
      <c r="V205" s="95" t="s">
        <v>82</v>
      </c>
      <c r="W205" s="123"/>
      <c r="X205" s="318">
        <f t="shared" si="44"/>
        <v>0</v>
      </c>
      <c r="Y205" s="319">
        <f>U205*X205</f>
        <v>0</v>
      </c>
    </row>
    <row r="206" spans="1:25" ht="29.25" customHeight="1" thickBot="1" x14ac:dyDescent="0.25">
      <c r="A206" s="23">
        <f>A205+1</f>
        <v>135</v>
      </c>
      <c r="B206" s="99" t="s">
        <v>86</v>
      </c>
      <c r="C206" s="24" t="s">
        <v>161</v>
      </c>
      <c r="D206" s="24" t="s">
        <v>78</v>
      </c>
      <c r="E206" s="231"/>
      <c r="F206" s="232"/>
      <c r="G206" s="232"/>
      <c r="H206" s="233"/>
      <c r="I206" s="74" t="s">
        <v>732</v>
      </c>
      <c r="J206" s="197"/>
      <c r="K206" s="45"/>
      <c r="L206" s="45"/>
      <c r="M206" s="330"/>
      <c r="N206" s="330"/>
      <c r="O206" s="339"/>
      <c r="P206" s="330"/>
      <c r="Q206" s="396"/>
      <c r="R206" s="396"/>
      <c r="S206" s="396"/>
      <c r="T206" s="396"/>
      <c r="U206" s="76">
        <v>250</v>
      </c>
      <c r="V206" s="96" t="s">
        <v>82</v>
      </c>
      <c r="W206" s="26"/>
      <c r="X206" s="130">
        <f t="shared" si="44"/>
        <v>0</v>
      </c>
      <c r="Y206" s="52">
        <f>U206*X206</f>
        <v>0</v>
      </c>
    </row>
    <row r="207" spans="1:25" s="42" customFormat="1" ht="16.5" thickBot="1" x14ac:dyDescent="0.25">
      <c r="A207" s="59" t="s">
        <v>162</v>
      </c>
      <c r="B207" s="111"/>
      <c r="C207" s="61"/>
      <c r="D207" s="62"/>
      <c r="E207" s="62"/>
      <c r="F207" s="62"/>
      <c r="G207" s="62"/>
      <c r="H207" s="62"/>
      <c r="I207" s="362"/>
      <c r="J207" s="363"/>
      <c r="K207" s="63"/>
      <c r="L207" s="63"/>
      <c r="M207" s="62"/>
      <c r="N207" s="62"/>
      <c r="O207" s="64"/>
      <c r="P207" s="62"/>
      <c r="Q207" s="391"/>
      <c r="R207" s="60"/>
      <c r="S207" s="374"/>
      <c r="T207" s="62"/>
      <c r="U207" s="153"/>
      <c r="V207" s="154"/>
      <c r="W207" s="154"/>
      <c r="X207" s="166"/>
      <c r="Y207" s="167"/>
    </row>
    <row r="208" spans="1:25" ht="58.5" customHeight="1" thickBot="1" x14ac:dyDescent="0.25">
      <c r="A208" s="12">
        <f>A206+1</f>
        <v>136</v>
      </c>
      <c r="B208" s="116" t="s">
        <v>163</v>
      </c>
      <c r="C208" s="103" t="s">
        <v>448</v>
      </c>
      <c r="D208" s="103" t="s">
        <v>699</v>
      </c>
      <c r="E208" s="135" t="s">
        <v>629</v>
      </c>
      <c r="F208" s="246"/>
      <c r="G208" s="246"/>
      <c r="H208" s="117"/>
      <c r="I208" s="366"/>
      <c r="J208" s="200"/>
      <c r="K208" s="104"/>
      <c r="L208" s="104"/>
      <c r="M208" s="332"/>
      <c r="N208" s="332"/>
      <c r="O208" s="333"/>
      <c r="P208" s="332"/>
      <c r="Q208" s="400"/>
      <c r="R208" s="400"/>
      <c r="S208" s="400"/>
      <c r="T208" s="400"/>
      <c r="U208" s="115">
        <v>1400</v>
      </c>
      <c r="V208" s="106" t="s">
        <v>4</v>
      </c>
      <c r="W208" s="14"/>
      <c r="X208" s="131">
        <f>W208</f>
        <v>0</v>
      </c>
      <c r="Y208" s="49">
        <f>U208*X208</f>
        <v>0</v>
      </c>
    </row>
    <row r="209" spans="1:25" s="42" customFormat="1" ht="16.5" thickBot="1" x14ac:dyDescent="0.25">
      <c r="A209" s="59" t="s">
        <v>164</v>
      </c>
      <c r="B209" s="111"/>
      <c r="C209" s="61"/>
      <c r="D209" s="62"/>
      <c r="E209" s="62"/>
      <c r="F209" s="62"/>
      <c r="G209" s="62"/>
      <c r="H209" s="62"/>
      <c r="I209" s="362"/>
      <c r="J209" s="363"/>
      <c r="K209" s="63"/>
      <c r="L209" s="63"/>
      <c r="M209" s="62"/>
      <c r="N209" s="62"/>
      <c r="O209" s="64"/>
      <c r="P209" s="62"/>
      <c r="Q209" s="391"/>
      <c r="R209" s="60"/>
      <c r="S209" s="374"/>
      <c r="T209" s="62"/>
      <c r="U209" s="153"/>
      <c r="V209" s="154"/>
      <c r="W209" s="154"/>
      <c r="X209" s="166"/>
      <c r="Y209" s="167"/>
    </row>
    <row r="210" spans="1:25" ht="59.25" customHeight="1" x14ac:dyDescent="0.2">
      <c r="A210" s="22">
        <f>A208+1</f>
        <v>137</v>
      </c>
      <c r="B210" s="97" t="s">
        <v>165</v>
      </c>
      <c r="C210" s="15" t="s">
        <v>584</v>
      </c>
      <c r="D210" s="15" t="s">
        <v>700</v>
      </c>
      <c r="E210" s="134" t="s">
        <v>25</v>
      </c>
      <c r="F210" s="187"/>
      <c r="G210" s="187"/>
      <c r="H210" s="89"/>
      <c r="I210" s="367"/>
      <c r="J210" s="192"/>
      <c r="K210" s="44"/>
      <c r="L210" s="44"/>
      <c r="M210" s="337"/>
      <c r="N210" s="337"/>
      <c r="O210" s="338"/>
      <c r="P210" s="337"/>
      <c r="Q210" s="395"/>
      <c r="R210" s="395"/>
      <c r="S210" s="395"/>
      <c r="T210" s="395"/>
      <c r="U210" s="66">
        <v>4500</v>
      </c>
      <c r="V210" s="95" t="s">
        <v>4</v>
      </c>
      <c r="W210" s="17"/>
      <c r="X210" s="129">
        <f t="shared" ref="X210:X211" si="45">W210</f>
        <v>0</v>
      </c>
      <c r="Y210" s="51">
        <f t="shared" ref="Y210:Y213" si="46">U210*X210</f>
        <v>0</v>
      </c>
    </row>
    <row r="211" spans="1:25" ht="59.25" customHeight="1" x14ac:dyDescent="0.2">
      <c r="A211" s="279">
        <f>A210+1</f>
        <v>138</v>
      </c>
      <c r="B211" s="280" t="s">
        <v>166</v>
      </c>
      <c r="C211" s="278" t="s">
        <v>585</v>
      </c>
      <c r="D211" s="278" t="s">
        <v>701</v>
      </c>
      <c r="E211" s="138" t="s">
        <v>629</v>
      </c>
      <c r="F211" s="187"/>
      <c r="G211" s="187"/>
      <c r="H211" s="98"/>
      <c r="I211" s="368"/>
      <c r="J211" s="193"/>
      <c r="K211" s="44"/>
      <c r="L211" s="44"/>
      <c r="M211" s="337"/>
      <c r="N211" s="337"/>
      <c r="O211" s="338"/>
      <c r="P211" s="337"/>
      <c r="Q211" s="395"/>
      <c r="R211" s="395"/>
      <c r="S211" s="395"/>
      <c r="T211" s="395"/>
      <c r="U211" s="66">
        <v>480</v>
      </c>
      <c r="V211" s="95" t="s">
        <v>4</v>
      </c>
      <c r="W211" s="17"/>
      <c r="X211" s="129">
        <f t="shared" si="45"/>
        <v>0</v>
      </c>
      <c r="Y211" s="51">
        <f t="shared" si="46"/>
        <v>0</v>
      </c>
    </row>
    <row r="212" spans="1:25" ht="56.25" customHeight="1" x14ac:dyDescent="0.2">
      <c r="A212" s="22">
        <f>A211+1</f>
        <v>139</v>
      </c>
      <c r="B212" s="97" t="s">
        <v>227</v>
      </c>
      <c r="C212" s="15" t="s">
        <v>244</v>
      </c>
      <c r="D212" s="15" t="s">
        <v>702</v>
      </c>
      <c r="E212" s="139"/>
      <c r="F212" s="125"/>
      <c r="G212" s="125"/>
      <c r="H212" s="187"/>
      <c r="I212" s="133" t="s">
        <v>438</v>
      </c>
      <c r="J212" s="196"/>
      <c r="K212" s="44"/>
      <c r="L212" s="44"/>
      <c r="M212" s="337"/>
      <c r="N212" s="337"/>
      <c r="O212" s="338"/>
      <c r="P212" s="337"/>
      <c r="Q212" s="395"/>
      <c r="R212" s="395"/>
      <c r="S212" s="395"/>
      <c r="T212" s="395"/>
      <c r="U212" s="66">
        <v>500</v>
      </c>
      <c r="V212" s="95" t="s">
        <v>26</v>
      </c>
      <c r="W212" s="17"/>
      <c r="X212" s="129">
        <f>W212</f>
        <v>0</v>
      </c>
      <c r="Y212" s="51">
        <f t="shared" si="46"/>
        <v>0</v>
      </c>
    </row>
    <row r="213" spans="1:25" ht="77.25" thickBot="1" x14ac:dyDescent="0.25">
      <c r="A213" s="23">
        <f>A212+1</f>
        <v>140</v>
      </c>
      <c r="B213" s="99" t="s">
        <v>242</v>
      </c>
      <c r="C213" s="24" t="s">
        <v>243</v>
      </c>
      <c r="D213" s="24" t="s">
        <v>703</v>
      </c>
      <c r="E213" s="231"/>
      <c r="F213" s="232"/>
      <c r="G213" s="232"/>
      <c r="H213" s="233"/>
      <c r="I213" s="74" t="s">
        <v>438</v>
      </c>
      <c r="J213" s="197"/>
      <c r="K213" s="45"/>
      <c r="L213" s="45"/>
      <c r="M213" s="330"/>
      <c r="N213" s="330"/>
      <c r="O213" s="339"/>
      <c r="P213" s="330"/>
      <c r="Q213" s="396"/>
      <c r="R213" s="396"/>
      <c r="S213" s="396"/>
      <c r="T213" s="396"/>
      <c r="U213" s="76">
        <v>300</v>
      </c>
      <c r="V213" s="96" t="s">
        <v>4</v>
      </c>
      <c r="W213" s="26"/>
      <c r="X213" s="130">
        <f>W213</f>
        <v>0</v>
      </c>
      <c r="Y213" s="52">
        <f t="shared" si="46"/>
        <v>0</v>
      </c>
    </row>
    <row r="214" spans="1:25" s="42" customFormat="1" ht="16.5" thickBot="1" x14ac:dyDescent="0.25">
      <c r="A214" s="59" t="s">
        <v>167</v>
      </c>
      <c r="B214" s="111"/>
      <c r="C214" s="61"/>
      <c r="D214" s="62"/>
      <c r="E214" s="62"/>
      <c r="F214" s="62"/>
      <c r="G214" s="62"/>
      <c r="H214" s="62"/>
      <c r="I214" s="362"/>
      <c r="J214" s="363"/>
      <c r="K214" s="63"/>
      <c r="L214" s="63"/>
      <c r="M214" s="62"/>
      <c r="N214" s="62"/>
      <c r="O214" s="64"/>
      <c r="P214" s="62"/>
      <c r="Q214" s="391"/>
      <c r="R214" s="60"/>
      <c r="S214" s="374"/>
      <c r="T214" s="62"/>
      <c r="U214" s="153"/>
      <c r="V214" s="154"/>
      <c r="W214" s="154"/>
      <c r="X214" s="166"/>
      <c r="Y214" s="167"/>
    </row>
    <row r="215" spans="1:25" ht="53.25" customHeight="1" thickBot="1" x14ac:dyDescent="0.25">
      <c r="A215" s="12">
        <f>A213+1</f>
        <v>141</v>
      </c>
      <c r="B215" s="116" t="s">
        <v>168</v>
      </c>
      <c r="C215" s="103" t="s">
        <v>174</v>
      </c>
      <c r="D215" s="103" t="s">
        <v>187</v>
      </c>
      <c r="E215" s="137"/>
      <c r="F215" s="107"/>
      <c r="G215" s="107"/>
      <c r="H215" s="246"/>
      <c r="I215" s="247" t="s">
        <v>438</v>
      </c>
      <c r="J215" s="198"/>
      <c r="K215" s="104"/>
      <c r="L215" s="104"/>
      <c r="M215" s="332"/>
      <c r="N215" s="332"/>
      <c r="O215" s="333"/>
      <c r="P215" s="332"/>
      <c r="Q215" s="400"/>
      <c r="R215" s="400"/>
      <c r="S215" s="400"/>
      <c r="T215" s="400"/>
      <c r="U215" s="115">
        <v>1700</v>
      </c>
      <c r="V215" s="106" t="s">
        <v>4</v>
      </c>
      <c r="W215" s="14"/>
      <c r="X215" s="131">
        <f>W215</f>
        <v>0</v>
      </c>
      <c r="Y215" s="49">
        <f>U215*X215</f>
        <v>0</v>
      </c>
    </row>
    <row r="216" spans="1:25" s="42" customFormat="1" ht="16.5" thickBot="1" x14ac:dyDescent="0.25">
      <c r="A216" s="59" t="s">
        <v>180</v>
      </c>
      <c r="B216" s="111"/>
      <c r="C216" s="61"/>
      <c r="D216" s="62"/>
      <c r="E216" s="62"/>
      <c r="F216" s="62"/>
      <c r="G216" s="62"/>
      <c r="H216" s="62"/>
      <c r="I216" s="362"/>
      <c r="J216" s="363"/>
      <c r="K216" s="63"/>
      <c r="L216" s="63"/>
      <c r="M216" s="62"/>
      <c r="N216" s="62"/>
      <c r="O216" s="64"/>
      <c r="P216" s="62"/>
      <c r="Q216" s="391"/>
      <c r="R216" s="60"/>
      <c r="S216" s="374"/>
      <c r="T216" s="62"/>
      <c r="U216" s="153"/>
      <c r="V216" s="154"/>
      <c r="W216" s="154"/>
      <c r="X216" s="166"/>
      <c r="Y216" s="167"/>
    </row>
    <row r="217" spans="1:25" s="207" customFormat="1" ht="54.75" customHeight="1" x14ac:dyDescent="0.2">
      <c r="A217" s="316">
        <f>A215+1</f>
        <v>142</v>
      </c>
      <c r="B217" s="97" t="s">
        <v>181</v>
      </c>
      <c r="C217" s="15" t="s">
        <v>578</v>
      </c>
      <c r="D217" s="15" t="s">
        <v>579</v>
      </c>
      <c r="E217" s="138" t="s">
        <v>207</v>
      </c>
      <c r="F217" s="122"/>
      <c r="G217" s="122"/>
      <c r="H217" s="122"/>
      <c r="I217" s="133" t="s">
        <v>438</v>
      </c>
      <c r="J217" s="196"/>
      <c r="K217" s="44"/>
      <c r="L217" s="44"/>
      <c r="M217" s="342"/>
      <c r="N217" s="342"/>
      <c r="O217" s="343"/>
      <c r="P217" s="342"/>
      <c r="Q217" s="395"/>
      <c r="R217" s="395"/>
      <c r="S217" s="395"/>
      <c r="T217" s="395"/>
      <c r="U217" s="317">
        <v>80</v>
      </c>
      <c r="V217" s="95" t="s">
        <v>4</v>
      </c>
      <c r="W217" s="123"/>
      <c r="X217" s="318">
        <f t="shared" ref="X217:X219" si="47">W217</f>
        <v>0</v>
      </c>
      <c r="Y217" s="319">
        <f t="shared" ref="Y217:Y224" si="48">U217*X217</f>
        <v>0</v>
      </c>
    </row>
    <row r="218" spans="1:25" ht="66" customHeight="1" x14ac:dyDescent="0.2">
      <c r="A218" s="22">
        <f>A217+1</f>
        <v>143</v>
      </c>
      <c r="B218" s="97" t="s">
        <v>449</v>
      </c>
      <c r="C218" s="15" t="s">
        <v>189</v>
      </c>
      <c r="D218" s="15" t="s">
        <v>574</v>
      </c>
      <c r="E218" s="139"/>
      <c r="F218" s="125"/>
      <c r="G218" s="125"/>
      <c r="H218" s="187"/>
      <c r="I218" s="133" t="s">
        <v>438</v>
      </c>
      <c r="J218" s="196"/>
      <c r="K218" s="44"/>
      <c r="L218" s="44"/>
      <c r="M218" s="337"/>
      <c r="N218" s="337"/>
      <c r="O218" s="338"/>
      <c r="P218" s="337"/>
      <c r="Q218" s="395"/>
      <c r="R218" s="395"/>
      <c r="S218" s="395"/>
      <c r="T218" s="395"/>
      <c r="U218" s="66">
        <v>1400</v>
      </c>
      <c r="V218" s="95" t="s">
        <v>4</v>
      </c>
      <c r="W218" s="17"/>
      <c r="X218" s="129">
        <f t="shared" si="47"/>
        <v>0</v>
      </c>
      <c r="Y218" s="51">
        <f t="shared" si="48"/>
        <v>0</v>
      </c>
    </row>
    <row r="219" spans="1:25" ht="68.25" customHeight="1" x14ac:dyDescent="0.2">
      <c r="A219" s="22">
        <f t="shared" ref="A219:A224" si="49">A218+1</f>
        <v>144</v>
      </c>
      <c r="B219" s="97" t="s">
        <v>182</v>
      </c>
      <c r="C219" s="15" t="s">
        <v>188</v>
      </c>
      <c r="D219" s="15" t="s">
        <v>529</v>
      </c>
      <c r="E219" s="139"/>
      <c r="F219" s="125"/>
      <c r="G219" s="125"/>
      <c r="H219" s="187"/>
      <c r="I219" s="133" t="s">
        <v>438</v>
      </c>
      <c r="J219" s="196"/>
      <c r="K219" s="44"/>
      <c r="L219" s="44"/>
      <c r="M219" s="337"/>
      <c r="N219" s="337"/>
      <c r="O219" s="338"/>
      <c r="P219" s="337"/>
      <c r="Q219" s="395"/>
      <c r="R219" s="395"/>
      <c r="S219" s="395"/>
      <c r="T219" s="395"/>
      <c r="U219" s="66">
        <v>1100</v>
      </c>
      <c r="V219" s="95" t="s">
        <v>4</v>
      </c>
      <c r="W219" s="17"/>
      <c r="X219" s="129">
        <f t="shared" si="47"/>
        <v>0</v>
      </c>
      <c r="Y219" s="51">
        <f t="shared" si="48"/>
        <v>0</v>
      </c>
    </row>
    <row r="220" spans="1:25" ht="41.25" customHeight="1" x14ac:dyDescent="0.2">
      <c r="A220" s="22">
        <f>A219+1</f>
        <v>145</v>
      </c>
      <c r="B220" s="97" t="s">
        <v>183</v>
      </c>
      <c r="C220" s="15" t="s">
        <v>335</v>
      </c>
      <c r="D220" s="15" t="s">
        <v>451</v>
      </c>
      <c r="E220" s="139"/>
      <c r="F220" s="125"/>
      <c r="G220" s="125"/>
      <c r="H220" s="187"/>
      <c r="I220" s="133" t="s">
        <v>438</v>
      </c>
      <c r="J220" s="196"/>
      <c r="K220" s="44"/>
      <c r="L220" s="44"/>
      <c r="M220" s="337"/>
      <c r="N220" s="337"/>
      <c r="O220" s="338"/>
      <c r="P220" s="337"/>
      <c r="Q220" s="16" t="s">
        <v>26</v>
      </c>
      <c r="R220" s="16">
        <v>5000</v>
      </c>
      <c r="S220" s="16" t="s">
        <v>26</v>
      </c>
      <c r="T220" s="28"/>
      <c r="U220" s="66">
        <v>150</v>
      </c>
      <c r="V220" s="95" t="s">
        <v>26</v>
      </c>
      <c r="W220" s="17"/>
      <c r="X220" s="129">
        <f>W220</f>
        <v>0</v>
      </c>
      <c r="Y220" s="51">
        <f t="shared" si="48"/>
        <v>0</v>
      </c>
    </row>
    <row r="221" spans="1:25" ht="39.75" customHeight="1" x14ac:dyDescent="0.2">
      <c r="A221" s="22">
        <f t="shared" si="49"/>
        <v>146</v>
      </c>
      <c r="B221" s="97" t="s">
        <v>184</v>
      </c>
      <c r="C221" s="15" t="s">
        <v>334</v>
      </c>
      <c r="D221" s="15" t="s">
        <v>452</v>
      </c>
      <c r="E221" s="139"/>
      <c r="F221" s="125"/>
      <c r="G221" s="125"/>
      <c r="H221" s="187"/>
      <c r="I221" s="133" t="s">
        <v>438</v>
      </c>
      <c r="J221" s="196"/>
      <c r="K221" s="44"/>
      <c r="L221" s="44"/>
      <c r="M221" s="337"/>
      <c r="N221" s="337"/>
      <c r="O221" s="338"/>
      <c r="P221" s="337"/>
      <c r="Q221" s="16" t="s">
        <v>26</v>
      </c>
      <c r="R221" s="16">
        <v>1000</v>
      </c>
      <c r="S221" s="16" t="s">
        <v>26</v>
      </c>
      <c r="T221" s="28"/>
      <c r="U221" s="66">
        <v>19000</v>
      </c>
      <c r="V221" s="95" t="s">
        <v>26</v>
      </c>
      <c r="W221" s="17"/>
      <c r="X221" s="129">
        <f>W221</f>
        <v>0</v>
      </c>
      <c r="Y221" s="51">
        <f t="shared" si="48"/>
        <v>0</v>
      </c>
    </row>
    <row r="222" spans="1:25" s="145" customFormat="1" ht="148.9" customHeight="1" x14ac:dyDescent="0.2">
      <c r="A222" s="279">
        <f>A221+1</f>
        <v>147</v>
      </c>
      <c r="B222" s="306" t="s">
        <v>413</v>
      </c>
      <c r="C222" s="307" t="s">
        <v>450</v>
      </c>
      <c r="D222" s="307" t="s">
        <v>704</v>
      </c>
      <c r="E222" s="139"/>
      <c r="F222" s="125"/>
      <c r="G222" s="125"/>
      <c r="H222" s="187"/>
      <c r="I222" s="133" t="s">
        <v>438</v>
      </c>
      <c r="J222" s="196"/>
      <c r="K222" s="146"/>
      <c r="L222" s="146"/>
      <c r="M222" s="342"/>
      <c r="N222" s="342"/>
      <c r="O222" s="343"/>
      <c r="P222" s="342"/>
      <c r="Q222" s="395"/>
      <c r="R222" s="395"/>
      <c r="S222" s="395"/>
      <c r="T222" s="395"/>
      <c r="U222" s="157">
        <v>50</v>
      </c>
      <c r="V222" s="158" t="s">
        <v>4</v>
      </c>
      <c r="W222" s="123"/>
      <c r="X222" s="318">
        <f>W222</f>
        <v>0</v>
      </c>
      <c r="Y222" s="171">
        <f t="shared" si="48"/>
        <v>0</v>
      </c>
    </row>
    <row r="223" spans="1:25" ht="63.75" customHeight="1" x14ac:dyDescent="0.2">
      <c r="A223" s="22">
        <f t="shared" si="49"/>
        <v>148</v>
      </c>
      <c r="B223" s="97" t="s">
        <v>185</v>
      </c>
      <c r="C223" s="15" t="s">
        <v>336</v>
      </c>
      <c r="D223" s="15" t="s">
        <v>453</v>
      </c>
      <c r="E223" s="139"/>
      <c r="F223" s="125"/>
      <c r="G223" s="125"/>
      <c r="H223" s="187"/>
      <c r="I223" s="133" t="s">
        <v>438</v>
      </c>
      <c r="J223" s="196"/>
      <c r="K223" s="44"/>
      <c r="L223" s="44"/>
      <c r="M223" s="337"/>
      <c r="N223" s="337"/>
      <c r="O223" s="338"/>
      <c r="P223" s="337"/>
      <c r="Q223" s="177" t="s">
        <v>26</v>
      </c>
      <c r="R223" s="177">
        <v>5000</v>
      </c>
      <c r="S223" s="177" t="s">
        <v>26</v>
      </c>
      <c r="T223" s="178"/>
      <c r="U223" s="66">
        <v>150</v>
      </c>
      <c r="V223" s="95" t="s">
        <v>26</v>
      </c>
      <c r="W223" s="17"/>
      <c r="X223" s="129">
        <f>W223</f>
        <v>0</v>
      </c>
      <c r="Y223" s="51">
        <f t="shared" si="48"/>
        <v>0</v>
      </c>
    </row>
    <row r="224" spans="1:25" ht="74.25" customHeight="1" thickBot="1" x14ac:dyDescent="0.25">
      <c r="A224" s="23">
        <f t="shared" si="49"/>
        <v>149</v>
      </c>
      <c r="B224" s="99" t="s">
        <v>186</v>
      </c>
      <c r="C224" s="24" t="s">
        <v>337</v>
      </c>
      <c r="D224" s="24" t="s">
        <v>454</v>
      </c>
      <c r="E224" s="231"/>
      <c r="F224" s="232"/>
      <c r="G224" s="232"/>
      <c r="H224" s="233"/>
      <c r="I224" s="74" t="s">
        <v>438</v>
      </c>
      <c r="J224" s="197"/>
      <c r="K224" s="45"/>
      <c r="L224" s="45"/>
      <c r="M224" s="330"/>
      <c r="N224" s="330"/>
      <c r="O224" s="339"/>
      <c r="P224" s="330"/>
      <c r="Q224" s="25" t="s">
        <v>26</v>
      </c>
      <c r="R224" s="25">
        <v>1000</v>
      </c>
      <c r="S224" s="25" t="s">
        <v>26</v>
      </c>
      <c r="T224" s="34"/>
      <c r="U224" s="76">
        <v>300</v>
      </c>
      <c r="V224" s="96" t="s">
        <v>26</v>
      </c>
      <c r="W224" s="26"/>
      <c r="X224" s="130">
        <f>W224</f>
        <v>0</v>
      </c>
      <c r="Y224" s="52">
        <f t="shared" si="48"/>
        <v>0</v>
      </c>
    </row>
    <row r="225" spans="1:25" s="42" customFormat="1" ht="16.5" thickBot="1" x14ac:dyDescent="0.25">
      <c r="A225" s="59" t="s">
        <v>211</v>
      </c>
      <c r="B225" s="111"/>
      <c r="C225" s="61"/>
      <c r="D225" s="62"/>
      <c r="E225" s="62"/>
      <c r="F225" s="62"/>
      <c r="G225" s="62"/>
      <c r="H225" s="62"/>
      <c r="I225" s="362"/>
      <c r="J225" s="363"/>
      <c r="K225" s="63"/>
      <c r="L225" s="63"/>
      <c r="M225" s="62"/>
      <c r="N225" s="62"/>
      <c r="O225" s="64"/>
      <c r="P225" s="62"/>
      <c r="Q225" s="391"/>
      <c r="R225" s="60"/>
      <c r="S225" s="374"/>
      <c r="T225" s="62"/>
      <c r="U225" s="153"/>
      <c r="V225" s="154"/>
      <c r="W225" s="154"/>
      <c r="X225" s="166"/>
      <c r="Y225" s="167"/>
    </row>
    <row r="226" spans="1:25" ht="54" customHeight="1" x14ac:dyDescent="0.2">
      <c r="A226" s="22">
        <f>A224+1</f>
        <v>150</v>
      </c>
      <c r="B226" s="97" t="s">
        <v>212</v>
      </c>
      <c r="C226" s="15" t="s">
        <v>215</v>
      </c>
      <c r="D226" s="15" t="s">
        <v>530</v>
      </c>
      <c r="E226" s="139"/>
      <c r="F226" s="125"/>
      <c r="G226" s="125"/>
      <c r="H226" s="187"/>
      <c r="I226" s="133" t="s">
        <v>438</v>
      </c>
      <c r="J226" s="196"/>
      <c r="K226" s="44"/>
      <c r="L226" s="44"/>
      <c r="M226" s="337"/>
      <c r="N226" s="337"/>
      <c r="O226" s="338"/>
      <c r="P226" s="337"/>
      <c r="Q226" s="398"/>
      <c r="R226" s="398"/>
      <c r="S226" s="398"/>
      <c r="T226" s="398"/>
      <c r="U226" s="66">
        <v>2000</v>
      </c>
      <c r="V226" s="95" t="s">
        <v>4</v>
      </c>
      <c r="W226" s="17"/>
      <c r="X226" s="129">
        <f>W226</f>
        <v>0</v>
      </c>
      <c r="Y226" s="51">
        <f>U226*X226</f>
        <v>0</v>
      </c>
    </row>
    <row r="227" spans="1:25" ht="73.5" customHeight="1" thickBot="1" x14ac:dyDescent="0.25">
      <c r="A227" s="23">
        <f>A226+1</f>
        <v>151</v>
      </c>
      <c r="B227" s="99" t="s">
        <v>213</v>
      </c>
      <c r="C227" s="24" t="s">
        <v>216</v>
      </c>
      <c r="D227" s="24" t="s">
        <v>214</v>
      </c>
      <c r="E227" s="231"/>
      <c r="F227" s="232"/>
      <c r="G227" s="232"/>
      <c r="H227" s="233"/>
      <c r="I227" s="74" t="s">
        <v>438</v>
      </c>
      <c r="J227" s="197"/>
      <c r="K227" s="45"/>
      <c r="L227" s="45"/>
      <c r="M227" s="330"/>
      <c r="N227" s="330"/>
      <c r="O227" s="339"/>
      <c r="P227" s="330"/>
      <c r="Q227" s="397"/>
      <c r="R227" s="397"/>
      <c r="S227" s="397"/>
      <c r="T227" s="397"/>
      <c r="U227" s="76">
        <v>100</v>
      </c>
      <c r="V227" s="96" t="s">
        <v>4</v>
      </c>
      <c r="W227" s="26"/>
      <c r="X227" s="130">
        <f>W227</f>
        <v>0</v>
      </c>
      <c r="Y227" s="52">
        <f>U227*X227</f>
        <v>0</v>
      </c>
    </row>
    <row r="228" spans="1:25" s="42" customFormat="1" ht="16.5" thickBot="1" x14ac:dyDescent="0.25">
      <c r="A228" s="59" t="s">
        <v>190</v>
      </c>
      <c r="B228" s="111"/>
      <c r="C228" s="61"/>
      <c r="D228" s="62"/>
      <c r="E228" s="62"/>
      <c r="F228" s="62"/>
      <c r="G228" s="62"/>
      <c r="H228" s="62"/>
      <c r="I228" s="362"/>
      <c r="J228" s="363"/>
      <c r="K228" s="63"/>
      <c r="L228" s="63"/>
      <c r="M228" s="62"/>
      <c r="N228" s="62"/>
      <c r="O228" s="64"/>
      <c r="P228" s="62"/>
      <c r="Q228" s="391"/>
      <c r="R228" s="60"/>
      <c r="S228" s="374"/>
      <c r="T228" s="62"/>
      <c r="U228" s="153"/>
      <c r="V228" s="154"/>
      <c r="W228" s="154"/>
      <c r="X228" s="166"/>
      <c r="Y228" s="167"/>
    </row>
    <row r="229" spans="1:25" ht="60.75" customHeight="1" x14ac:dyDescent="0.2">
      <c r="A229" s="22">
        <f>A227+1</f>
        <v>152</v>
      </c>
      <c r="B229" s="97" t="s">
        <v>191</v>
      </c>
      <c r="C229" s="15" t="s">
        <v>338</v>
      </c>
      <c r="D229" s="15" t="s">
        <v>455</v>
      </c>
      <c r="E229" s="139"/>
      <c r="F229" s="125"/>
      <c r="G229" s="125"/>
      <c r="H229" s="187"/>
      <c r="I229" s="133" t="s">
        <v>438</v>
      </c>
      <c r="J229" s="196"/>
      <c r="K229" s="44"/>
      <c r="L229" s="44"/>
      <c r="M229" s="337"/>
      <c r="N229" s="337"/>
      <c r="O229" s="338"/>
      <c r="P229" s="337"/>
      <c r="Q229" s="16" t="s">
        <v>26</v>
      </c>
      <c r="R229" s="16">
        <v>1000</v>
      </c>
      <c r="S229" s="16" t="s">
        <v>26</v>
      </c>
      <c r="T229" s="28"/>
      <c r="U229" s="66">
        <v>450</v>
      </c>
      <c r="V229" s="95" t="s">
        <v>26</v>
      </c>
      <c r="W229" s="17"/>
      <c r="X229" s="129">
        <f>W229</f>
        <v>0</v>
      </c>
      <c r="Y229" s="51">
        <f>U229*X229</f>
        <v>0</v>
      </c>
    </row>
    <row r="230" spans="1:25" ht="55.5" customHeight="1" x14ac:dyDescent="0.2">
      <c r="A230" s="22">
        <f>A229+1</f>
        <v>153</v>
      </c>
      <c r="B230" s="97" t="s">
        <v>192</v>
      </c>
      <c r="C230" s="15" t="s">
        <v>339</v>
      </c>
      <c r="D230" s="15" t="s">
        <v>456</v>
      </c>
      <c r="E230" s="139"/>
      <c r="F230" s="125"/>
      <c r="G230" s="125"/>
      <c r="H230" s="187"/>
      <c r="I230" s="133" t="s">
        <v>438</v>
      </c>
      <c r="J230" s="196"/>
      <c r="K230" s="44"/>
      <c r="L230" s="44"/>
      <c r="M230" s="337"/>
      <c r="N230" s="337"/>
      <c r="O230" s="338"/>
      <c r="P230" s="337"/>
      <c r="Q230" s="16" t="s">
        <v>26</v>
      </c>
      <c r="R230" s="16">
        <v>1000</v>
      </c>
      <c r="S230" s="16" t="s">
        <v>26</v>
      </c>
      <c r="T230" s="28"/>
      <c r="U230" s="66">
        <v>700</v>
      </c>
      <c r="V230" s="95" t="s">
        <v>26</v>
      </c>
      <c r="W230" s="17"/>
      <c r="X230" s="129">
        <f>W230</f>
        <v>0</v>
      </c>
      <c r="Y230" s="51">
        <f>U230*X230</f>
        <v>0</v>
      </c>
    </row>
    <row r="231" spans="1:25" ht="59.25" customHeight="1" x14ac:dyDescent="0.2">
      <c r="A231" s="22">
        <f>A230+1</f>
        <v>154</v>
      </c>
      <c r="B231" s="97" t="s">
        <v>193</v>
      </c>
      <c r="C231" s="15" t="s">
        <v>340</v>
      </c>
      <c r="D231" s="15" t="s">
        <v>457</v>
      </c>
      <c r="E231" s="139"/>
      <c r="F231" s="125"/>
      <c r="G231" s="125"/>
      <c r="H231" s="187"/>
      <c r="I231" s="133" t="s">
        <v>438</v>
      </c>
      <c r="J231" s="196"/>
      <c r="K231" s="44"/>
      <c r="L231" s="44"/>
      <c r="M231" s="337"/>
      <c r="N231" s="337"/>
      <c r="O231" s="338"/>
      <c r="P231" s="337"/>
      <c r="Q231" s="16" t="s">
        <v>26</v>
      </c>
      <c r="R231" s="16">
        <v>100</v>
      </c>
      <c r="S231" s="16" t="s">
        <v>26</v>
      </c>
      <c r="T231" s="28"/>
      <c r="U231" s="66">
        <v>400</v>
      </c>
      <c r="V231" s="95" t="s">
        <v>26</v>
      </c>
      <c r="W231" s="17"/>
      <c r="X231" s="129">
        <f>W231</f>
        <v>0</v>
      </c>
      <c r="Y231" s="51">
        <f>U231*X231</f>
        <v>0</v>
      </c>
    </row>
    <row r="232" spans="1:25" ht="60" customHeight="1" x14ac:dyDescent="0.2">
      <c r="A232" s="22">
        <f>A231+1</f>
        <v>155</v>
      </c>
      <c r="B232" s="97" t="s">
        <v>194</v>
      </c>
      <c r="C232" s="15" t="s">
        <v>341</v>
      </c>
      <c r="D232" s="15" t="s">
        <v>458</v>
      </c>
      <c r="E232" s="139"/>
      <c r="F232" s="125"/>
      <c r="G232" s="125"/>
      <c r="H232" s="187"/>
      <c r="I232" s="133" t="s">
        <v>438</v>
      </c>
      <c r="J232" s="196"/>
      <c r="K232" s="44"/>
      <c r="L232" s="44"/>
      <c r="M232" s="337"/>
      <c r="N232" s="337"/>
      <c r="O232" s="338"/>
      <c r="P232" s="337"/>
      <c r="Q232" s="16" t="s">
        <v>26</v>
      </c>
      <c r="R232" s="16">
        <v>100</v>
      </c>
      <c r="S232" s="16" t="s">
        <v>26</v>
      </c>
      <c r="T232" s="28"/>
      <c r="U232" s="66">
        <v>250</v>
      </c>
      <c r="V232" s="95" t="s">
        <v>26</v>
      </c>
      <c r="W232" s="17"/>
      <c r="X232" s="129">
        <f>W232</f>
        <v>0</v>
      </c>
      <c r="Y232" s="51">
        <f>U232*X232</f>
        <v>0</v>
      </c>
    </row>
    <row r="233" spans="1:25" ht="33.75" customHeight="1" thickBot="1" x14ac:dyDescent="0.25">
      <c r="A233" s="296">
        <f>A232+1</f>
        <v>156</v>
      </c>
      <c r="B233" s="297" t="s">
        <v>197</v>
      </c>
      <c r="C233" s="298" t="s">
        <v>209</v>
      </c>
      <c r="D233" s="298" t="s">
        <v>459</v>
      </c>
      <c r="E233" s="136" t="s">
        <v>207</v>
      </c>
      <c r="F233" s="233"/>
      <c r="G233" s="233"/>
      <c r="H233" s="233"/>
      <c r="I233" s="74" t="s">
        <v>438</v>
      </c>
      <c r="J233" s="197"/>
      <c r="K233" s="45"/>
      <c r="L233" s="45"/>
      <c r="M233" s="330"/>
      <c r="N233" s="330"/>
      <c r="O233" s="339"/>
      <c r="P233" s="330"/>
      <c r="Q233" s="396"/>
      <c r="R233" s="396"/>
      <c r="S233" s="396"/>
      <c r="T233" s="396"/>
      <c r="U233" s="76">
        <v>550</v>
      </c>
      <c r="V233" s="96" t="s">
        <v>4</v>
      </c>
      <c r="W233" s="26"/>
      <c r="X233" s="130">
        <f>W233</f>
        <v>0</v>
      </c>
      <c r="Y233" s="52">
        <f>U233*X233</f>
        <v>0</v>
      </c>
    </row>
    <row r="234" spans="1:25" s="42" customFormat="1" ht="16.5" thickBot="1" x14ac:dyDescent="0.25">
      <c r="A234" s="59" t="s">
        <v>169</v>
      </c>
      <c r="B234" s="111"/>
      <c r="C234" s="61"/>
      <c r="D234" s="62"/>
      <c r="E234" s="62"/>
      <c r="F234" s="62"/>
      <c r="G234" s="62"/>
      <c r="H234" s="62"/>
      <c r="I234" s="362"/>
      <c r="J234" s="363"/>
      <c r="K234" s="63"/>
      <c r="L234" s="63"/>
      <c r="M234" s="62"/>
      <c r="N234" s="62"/>
      <c r="O234" s="64"/>
      <c r="P234" s="62"/>
      <c r="Q234" s="391"/>
      <c r="R234" s="60"/>
      <c r="S234" s="374"/>
      <c r="T234" s="62"/>
      <c r="U234" s="153"/>
      <c r="V234" s="154"/>
      <c r="W234" s="154"/>
      <c r="X234" s="166"/>
      <c r="Y234" s="167"/>
    </row>
    <row r="235" spans="1:25" ht="76.5" x14ac:dyDescent="0.2">
      <c r="A235" s="22">
        <f>A233+1</f>
        <v>157</v>
      </c>
      <c r="B235" s="97" t="s">
        <v>170</v>
      </c>
      <c r="C235" s="15" t="s">
        <v>173</v>
      </c>
      <c r="D235" s="15" t="s">
        <v>175</v>
      </c>
      <c r="E235" s="139"/>
      <c r="F235" s="125"/>
      <c r="G235" s="125"/>
      <c r="H235" s="187"/>
      <c r="I235" s="133" t="s">
        <v>438</v>
      </c>
      <c r="J235" s="196"/>
      <c r="K235" s="44"/>
      <c r="L235" s="44"/>
      <c r="M235" s="337"/>
      <c r="N235" s="337"/>
      <c r="O235" s="338"/>
      <c r="P235" s="337"/>
      <c r="Q235" s="16" t="s">
        <v>26</v>
      </c>
      <c r="R235" s="16">
        <v>12</v>
      </c>
      <c r="S235" s="16" t="s">
        <v>26</v>
      </c>
      <c r="T235" s="28"/>
      <c r="U235" s="66">
        <v>120</v>
      </c>
      <c r="V235" s="95" t="s">
        <v>4</v>
      </c>
      <c r="W235" s="17"/>
      <c r="X235" s="129" t="e">
        <f>W235/T235</f>
        <v>#DIV/0!</v>
      </c>
      <c r="Y235" s="51" t="e">
        <f>U235*X235</f>
        <v>#DIV/0!</v>
      </c>
    </row>
    <row r="236" spans="1:25" ht="76.5" x14ac:dyDescent="0.2">
      <c r="A236" s="22">
        <f>A235+1</f>
        <v>158</v>
      </c>
      <c r="B236" s="97" t="s">
        <v>171</v>
      </c>
      <c r="C236" s="15" t="s">
        <v>177</v>
      </c>
      <c r="D236" s="15" t="s">
        <v>176</v>
      </c>
      <c r="E236" s="139"/>
      <c r="F236" s="125"/>
      <c r="G236" s="125"/>
      <c r="H236" s="187"/>
      <c r="I236" s="133" t="s">
        <v>438</v>
      </c>
      <c r="J236" s="196"/>
      <c r="K236" s="44"/>
      <c r="L236" s="44"/>
      <c r="M236" s="337"/>
      <c r="N236" s="337"/>
      <c r="O236" s="338"/>
      <c r="P236" s="337"/>
      <c r="Q236" s="16" t="s">
        <v>26</v>
      </c>
      <c r="R236" s="16">
        <v>12</v>
      </c>
      <c r="S236" s="16" t="s">
        <v>26</v>
      </c>
      <c r="T236" s="28"/>
      <c r="U236" s="66">
        <v>120</v>
      </c>
      <c r="V236" s="95" t="s">
        <v>4</v>
      </c>
      <c r="W236" s="17"/>
      <c r="X236" s="129" t="e">
        <f>W236/T236</f>
        <v>#DIV/0!</v>
      </c>
      <c r="Y236" s="51" t="e">
        <f>U236*X236</f>
        <v>#DIV/0!</v>
      </c>
    </row>
    <row r="237" spans="1:25" ht="77.25" thickBot="1" x14ac:dyDescent="0.25">
      <c r="A237" s="23">
        <f>A236+1</f>
        <v>159</v>
      </c>
      <c r="B237" s="99" t="s">
        <v>172</v>
      </c>
      <c r="C237" s="24" t="s">
        <v>178</v>
      </c>
      <c r="D237" s="24" t="s">
        <v>179</v>
      </c>
      <c r="E237" s="231"/>
      <c r="F237" s="232"/>
      <c r="G237" s="232"/>
      <c r="H237" s="233"/>
      <c r="I237" s="74" t="s">
        <v>438</v>
      </c>
      <c r="J237" s="197"/>
      <c r="K237" s="45"/>
      <c r="L237" s="45"/>
      <c r="M237" s="330"/>
      <c r="N237" s="330"/>
      <c r="O237" s="339"/>
      <c r="P237" s="330"/>
      <c r="Q237" s="25" t="s">
        <v>26</v>
      </c>
      <c r="R237" s="25">
        <v>12</v>
      </c>
      <c r="S237" s="25" t="s">
        <v>26</v>
      </c>
      <c r="T237" s="34"/>
      <c r="U237" s="76">
        <v>120</v>
      </c>
      <c r="V237" s="96" t="s">
        <v>4</v>
      </c>
      <c r="W237" s="26"/>
      <c r="X237" s="130" t="e">
        <f>W237/T237</f>
        <v>#DIV/0!</v>
      </c>
      <c r="Y237" s="52" t="e">
        <f>U237*X237</f>
        <v>#DIV/0!</v>
      </c>
    </row>
    <row r="238" spans="1:25" s="42" customFormat="1" ht="16.5" thickBot="1" x14ac:dyDescent="0.25">
      <c r="A238" s="59" t="s">
        <v>195</v>
      </c>
      <c r="B238" s="111"/>
      <c r="C238" s="61"/>
      <c r="D238" s="62"/>
      <c r="E238" s="62"/>
      <c r="F238" s="62"/>
      <c r="G238" s="62"/>
      <c r="H238" s="62"/>
      <c r="I238" s="362"/>
      <c r="J238" s="363"/>
      <c r="K238" s="63"/>
      <c r="L238" s="63"/>
      <c r="M238" s="62"/>
      <c r="N238" s="62"/>
      <c r="O238" s="64"/>
      <c r="P238" s="62"/>
      <c r="Q238" s="391"/>
      <c r="R238" s="60"/>
      <c r="S238" s="374"/>
      <c r="T238" s="62"/>
      <c r="U238" s="153"/>
      <c r="V238" s="154"/>
      <c r="W238" s="154"/>
      <c r="X238" s="166"/>
      <c r="Y238" s="167"/>
    </row>
    <row r="239" spans="1:25" ht="57" customHeight="1" thickBot="1" x14ac:dyDescent="0.25">
      <c r="A239" s="12">
        <f>A237+1</f>
        <v>160</v>
      </c>
      <c r="B239" s="116" t="s">
        <v>461</v>
      </c>
      <c r="C239" s="103" t="s">
        <v>460</v>
      </c>
      <c r="D239" s="103" t="s">
        <v>196</v>
      </c>
      <c r="E239" s="137"/>
      <c r="F239" s="107"/>
      <c r="G239" s="107"/>
      <c r="H239" s="246"/>
      <c r="I239" s="74" t="s">
        <v>438</v>
      </c>
      <c r="J239" s="197"/>
      <c r="K239" s="104"/>
      <c r="L239" s="104"/>
      <c r="M239" s="332"/>
      <c r="N239" s="332"/>
      <c r="O239" s="333"/>
      <c r="P239" s="332"/>
      <c r="Q239" s="400"/>
      <c r="R239" s="400"/>
      <c r="S239" s="400"/>
      <c r="T239" s="400"/>
      <c r="U239" s="115">
        <v>500</v>
      </c>
      <c r="V239" s="106" t="s">
        <v>4</v>
      </c>
      <c r="W239" s="14"/>
      <c r="X239" s="131">
        <f>W239</f>
        <v>0</v>
      </c>
      <c r="Y239" s="49">
        <f>U239*X239</f>
        <v>0</v>
      </c>
    </row>
    <row r="240" spans="1:25" s="42" customFormat="1" ht="16.5" thickBot="1" x14ac:dyDescent="0.25">
      <c r="A240" s="59" t="s">
        <v>198</v>
      </c>
      <c r="B240" s="111"/>
      <c r="C240" s="61"/>
      <c r="D240" s="62"/>
      <c r="E240" s="62"/>
      <c r="F240" s="62"/>
      <c r="G240" s="62"/>
      <c r="H240" s="62"/>
      <c r="I240" s="362"/>
      <c r="J240" s="363"/>
      <c r="K240" s="63"/>
      <c r="L240" s="63"/>
      <c r="M240" s="62"/>
      <c r="N240" s="62"/>
      <c r="O240" s="64"/>
      <c r="P240" s="62"/>
      <c r="Q240" s="391"/>
      <c r="R240" s="60"/>
      <c r="S240" s="374"/>
      <c r="T240" s="62"/>
      <c r="U240" s="153"/>
      <c r="V240" s="154"/>
      <c r="W240" s="154"/>
      <c r="X240" s="166"/>
      <c r="Y240" s="167"/>
    </row>
    <row r="241" spans="1:25" ht="47.25" customHeight="1" thickBot="1" x14ac:dyDescent="0.25">
      <c r="A241" s="12">
        <f>A239+1</f>
        <v>161</v>
      </c>
      <c r="B241" s="116" t="s">
        <v>199</v>
      </c>
      <c r="C241" s="103" t="s">
        <v>200</v>
      </c>
      <c r="D241" s="103" t="s">
        <v>201</v>
      </c>
      <c r="E241" s="137"/>
      <c r="F241" s="107"/>
      <c r="G241" s="107"/>
      <c r="H241" s="246"/>
      <c r="I241" s="247" t="s">
        <v>438</v>
      </c>
      <c r="J241" s="198"/>
      <c r="K241" s="104"/>
      <c r="L241" s="104"/>
      <c r="M241" s="332"/>
      <c r="N241" s="332"/>
      <c r="O241" s="333"/>
      <c r="P241" s="332"/>
      <c r="Q241" s="400"/>
      <c r="R241" s="400"/>
      <c r="S241" s="400"/>
      <c r="T241" s="400"/>
      <c r="U241" s="115">
        <v>200</v>
      </c>
      <c r="V241" s="106" t="s">
        <v>4</v>
      </c>
      <c r="W241" s="14"/>
      <c r="X241" s="131">
        <v>0</v>
      </c>
      <c r="Y241" s="49">
        <f>U241*X241</f>
        <v>0</v>
      </c>
    </row>
    <row r="242" spans="1:25" s="42" customFormat="1" ht="16.5" thickBot="1" x14ac:dyDescent="0.25">
      <c r="A242" s="59" t="s">
        <v>277</v>
      </c>
      <c r="B242" s="111"/>
      <c r="C242" s="61"/>
      <c r="D242" s="62"/>
      <c r="E242" s="62"/>
      <c r="F242" s="62"/>
      <c r="G242" s="62"/>
      <c r="H242" s="62"/>
      <c r="I242" s="362"/>
      <c r="J242" s="363"/>
      <c r="K242" s="63"/>
      <c r="L242" s="63"/>
      <c r="M242" s="62"/>
      <c r="N242" s="62"/>
      <c r="O242" s="64"/>
      <c r="P242" s="62"/>
      <c r="Q242" s="391"/>
      <c r="R242" s="60"/>
      <c r="S242" s="374"/>
      <c r="T242" s="62"/>
      <c r="U242" s="153"/>
      <c r="V242" s="154"/>
      <c r="W242" s="154"/>
      <c r="X242" s="166"/>
      <c r="Y242" s="167"/>
    </row>
    <row r="243" spans="1:25" ht="51" x14ac:dyDescent="0.2">
      <c r="A243" s="279">
        <f>A241+1</f>
        <v>162</v>
      </c>
      <c r="B243" s="280">
        <v>12801</v>
      </c>
      <c r="C243" s="278" t="s">
        <v>273</v>
      </c>
      <c r="D243" s="278" t="s">
        <v>274</v>
      </c>
      <c r="E243" s="138" t="s">
        <v>208</v>
      </c>
      <c r="F243" s="187"/>
      <c r="G243" s="187"/>
      <c r="H243" s="187"/>
      <c r="I243" s="133" t="s">
        <v>438</v>
      </c>
      <c r="J243" s="196"/>
      <c r="K243" s="44"/>
      <c r="L243" s="44"/>
      <c r="M243" s="337"/>
      <c r="N243" s="337"/>
      <c r="O243" s="338"/>
      <c r="P243" s="337"/>
      <c r="Q243" s="399"/>
      <c r="R243" s="399"/>
      <c r="S243" s="399"/>
      <c r="T243" s="399"/>
      <c r="U243" s="66">
        <v>100</v>
      </c>
      <c r="V243" s="95" t="s">
        <v>750</v>
      </c>
      <c r="W243" s="17"/>
      <c r="X243" s="129">
        <f t="shared" ref="X243:X247" si="50">W243</f>
        <v>0</v>
      </c>
      <c r="Y243" s="51">
        <f>U243*X243</f>
        <v>0</v>
      </c>
    </row>
    <row r="244" spans="1:25" ht="63.75" customHeight="1" thickBot="1" x14ac:dyDescent="0.25">
      <c r="A244" s="296">
        <f>A243+1</f>
        <v>163</v>
      </c>
      <c r="B244" s="297" t="s">
        <v>462</v>
      </c>
      <c r="C244" s="298" t="s">
        <v>278</v>
      </c>
      <c r="D244" s="298" t="s">
        <v>705</v>
      </c>
      <c r="E244" s="136" t="s">
        <v>208</v>
      </c>
      <c r="F244" s="233"/>
      <c r="G244" s="233"/>
      <c r="H244" s="233"/>
      <c r="I244" s="74" t="s">
        <v>438</v>
      </c>
      <c r="J244" s="197"/>
      <c r="K244" s="45"/>
      <c r="L244" s="45"/>
      <c r="M244" s="330"/>
      <c r="N244" s="330"/>
      <c r="O244" s="339"/>
      <c r="P244" s="330"/>
      <c r="Q244" s="396"/>
      <c r="R244" s="396"/>
      <c r="S244" s="396"/>
      <c r="T244" s="396"/>
      <c r="U244" s="76">
        <v>6300</v>
      </c>
      <c r="V244" s="96" t="s">
        <v>4</v>
      </c>
      <c r="W244" s="26"/>
      <c r="X244" s="130">
        <f t="shared" si="50"/>
        <v>0</v>
      </c>
      <c r="Y244" s="52">
        <f>U244*X244</f>
        <v>0</v>
      </c>
    </row>
    <row r="245" spans="1:25" s="42" customFormat="1" ht="16.5" thickBot="1" x14ac:dyDescent="0.25">
      <c r="A245" s="59" t="s">
        <v>285</v>
      </c>
      <c r="B245" s="111"/>
      <c r="C245" s="61"/>
      <c r="D245" s="62"/>
      <c r="E245" s="62"/>
      <c r="F245" s="62"/>
      <c r="G245" s="62"/>
      <c r="H245" s="62"/>
      <c r="I245" s="362"/>
      <c r="J245" s="363"/>
      <c r="K245" s="63"/>
      <c r="L245" s="63"/>
      <c r="M245" s="62"/>
      <c r="N245" s="62"/>
      <c r="O245" s="64"/>
      <c r="P245" s="62"/>
      <c r="Q245" s="391"/>
      <c r="R245" s="60"/>
      <c r="S245" s="374"/>
      <c r="T245" s="62"/>
      <c r="U245" s="153"/>
      <c r="V245" s="154"/>
      <c r="W245" s="154"/>
      <c r="X245" s="166"/>
      <c r="Y245" s="167"/>
    </row>
    <row r="246" spans="1:25" ht="62.25" customHeight="1" x14ac:dyDescent="0.2">
      <c r="A246" s="22">
        <f>A244+1</f>
        <v>164</v>
      </c>
      <c r="B246" s="97" t="s">
        <v>202</v>
      </c>
      <c r="C246" s="15" t="s">
        <v>415</v>
      </c>
      <c r="D246" s="15" t="s">
        <v>416</v>
      </c>
      <c r="E246" s="139"/>
      <c r="F246" s="125"/>
      <c r="G246" s="125"/>
      <c r="H246" s="187"/>
      <c r="I246" s="133" t="s">
        <v>438</v>
      </c>
      <c r="J246" s="196"/>
      <c r="K246" s="44"/>
      <c r="L246" s="44"/>
      <c r="M246" s="337"/>
      <c r="N246" s="337"/>
      <c r="O246" s="338"/>
      <c r="P246" s="337"/>
      <c r="Q246" s="399"/>
      <c r="R246" s="399"/>
      <c r="S246" s="399"/>
      <c r="T246" s="399"/>
      <c r="U246" s="66">
        <v>400</v>
      </c>
      <c r="V246" s="95" t="s">
        <v>4</v>
      </c>
      <c r="W246" s="17"/>
      <c r="X246" s="129">
        <f t="shared" si="50"/>
        <v>0</v>
      </c>
      <c r="Y246" s="51">
        <f>U246*X246</f>
        <v>0</v>
      </c>
    </row>
    <row r="247" spans="1:25" ht="56.25" customHeight="1" x14ac:dyDescent="0.2">
      <c r="A247" s="279">
        <f>A246+1</f>
        <v>165</v>
      </c>
      <c r="B247" s="280" t="s">
        <v>463</v>
      </c>
      <c r="C247" s="278" t="s">
        <v>342</v>
      </c>
      <c r="D247" s="278" t="s">
        <v>286</v>
      </c>
      <c r="E247" s="138" t="s">
        <v>287</v>
      </c>
      <c r="F247" s="187"/>
      <c r="G247" s="187"/>
      <c r="H247" s="187"/>
      <c r="I247" s="133" t="s">
        <v>438</v>
      </c>
      <c r="J247" s="196"/>
      <c r="K247" s="44"/>
      <c r="L247" s="44"/>
      <c r="M247" s="337"/>
      <c r="N247" s="337"/>
      <c r="O247" s="338"/>
      <c r="P247" s="337"/>
      <c r="Q247" s="399"/>
      <c r="R247" s="399"/>
      <c r="S247" s="399"/>
      <c r="T247" s="399"/>
      <c r="U247" s="66">
        <v>2600</v>
      </c>
      <c r="V247" s="95" t="s">
        <v>4</v>
      </c>
      <c r="W247" s="17"/>
      <c r="X247" s="129">
        <f t="shared" si="50"/>
        <v>0</v>
      </c>
      <c r="Y247" s="51">
        <f>U247*X247</f>
        <v>0</v>
      </c>
    </row>
    <row r="248" spans="1:25" ht="82.5" customHeight="1" x14ac:dyDescent="0.2">
      <c r="A248" s="279">
        <f>A247+1</f>
        <v>166</v>
      </c>
      <c r="B248" s="280" t="s">
        <v>288</v>
      </c>
      <c r="C248" s="278" t="s">
        <v>343</v>
      </c>
      <c r="D248" s="278" t="s">
        <v>706</v>
      </c>
      <c r="E248" s="138" t="s">
        <v>287</v>
      </c>
      <c r="F248" s="187"/>
      <c r="G248" s="1"/>
      <c r="H248" s="187"/>
      <c r="I248" s="133" t="s">
        <v>438</v>
      </c>
      <c r="J248" s="196"/>
      <c r="K248" s="44"/>
      <c r="L248" s="44"/>
      <c r="M248" s="337"/>
      <c r="N248" s="337"/>
      <c r="O248" s="338"/>
      <c r="P248" s="337"/>
      <c r="Q248" s="16" t="s">
        <v>26</v>
      </c>
      <c r="R248" s="16">
        <v>10</v>
      </c>
      <c r="S248" s="16" t="s">
        <v>26</v>
      </c>
      <c r="T248" s="28"/>
      <c r="U248" s="66">
        <v>12500</v>
      </c>
      <c r="V248" s="95" t="s">
        <v>4</v>
      </c>
      <c r="W248" s="17"/>
      <c r="X248" s="129" t="e">
        <f>W248/T248</f>
        <v>#DIV/0!</v>
      </c>
      <c r="Y248" s="51" t="e">
        <f>U248*X248</f>
        <v>#DIV/0!</v>
      </c>
    </row>
    <row r="249" spans="1:25" ht="81.75" customHeight="1" thickBot="1" x14ac:dyDescent="0.25">
      <c r="A249" s="23">
        <f>A248+1</f>
        <v>167</v>
      </c>
      <c r="B249" s="99" t="s">
        <v>464</v>
      </c>
      <c r="C249" s="24" t="s">
        <v>344</v>
      </c>
      <c r="D249" s="24" t="s">
        <v>707</v>
      </c>
      <c r="E249" s="136" t="s">
        <v>287</v>
      </c>
      <c r="F249" s="233"/>
      <c r="G249" s="233"/>
      <c r="H249" s="233"/>
      <c r="I249" s="74" t="s">
        <v>438</v>
      </c>
      <c r="J249" s="197"/>
      <c r="K249" s="45"/>
      <c r="L249" s="45"/>
      <c r="M249" s="330"/>
      <c r="N249" s="330"/>
      <c r="O249" s="339"/>
      <c r="P249" s="330"/>
      <c r="Q249" s="25" t="s">
        <v>26</v>
      </c>
      <c r="R249" s="25">
        <v>10</v>
      </c>
      <c r="S249" s="25" t="s">
        <v>26</v>
      </c>
      <c r="T249" s="34"/>
      <c r="U249" s="76">
        <v>13850</v>
      </c>
      <c r="V249" s="96" t="s">
        <v>4</v>
      </c>
      <c r="W249" s="26"/>
      <c r="X249" s="130" t="e">
        <f>W249/T249</f>
        <v>#DIV/0!</v>
      </c>
      <c r="Y249" s="52" t="e">
        <f>U249*X249</f>
        <v>#DIV/0!</v>
      </c>
    </row>
    <row r="250" spans="1:25" s="42" customFormat="1" ht="16.5" thickBot="1" x14ac:dyDescent="0.25">
      <c r="A250" s="59" t="s">
        <v>279</v>
      </c>
      <c r="B250" s="111"/>
      <c r="C250" s="61"/>
      <c r="D250" s="62"/>
      <c r="E250" s="62"/>
      <c r="F250" s="62"/>
      <c r="G250" s="62"/>
      <c r="H250" s="62"/>
      <c r="I250" s="362"/>
      <c r="J250" s="363"/>
      <c r="K250" s="63"/>
      <c r="L250" s="63"/>
      <c r="M250" s="62"/>
      <c r="N250" s="62"/>
      <c r="O250" s="64"/>
      <c r="P250" s="62"/>
      <c r="Q250" s="391"/>
      <c r="R250" s="60"/>
      <c r="S250" s="374"/>
      <c r="T250" s="62"/>
      <c r="U250" s="153"/>
      <c r="V250" s="154"/>
      <c r="W250" s="154"/>
      <c r="X250" s="166"/>
      <c r="Y250" s="167"/>
    </row>
    <row r="251" spans="1:25" ht="51" customHeight="1" x14ac:dyDescent="0.2">
      <c r="A251" s="22">
        <f>A249+1</f>
        <v>168</v>
      </c>
      <c r="B251" s="97" t="s">
        <v>280</v>
      </c>
      <c r="C251" s="15" t="s">
        <v>281</v>
      </c>
      <c r="D251" s="15" t="s">
        <v>282</v>
      </c>
      <c r="E251" s="139"/>
      <c r="F251" s="125"/>
      <c r="G251" s="125"/>
      <c r="H251" s="187"/>
      <c r="I251" s="133" t="s">
        <v>438</v>
      </c>
      <c r="J251" s="196"/>
      <c r="K251" s="44"/>
      <c r="L251" s="44"/>
      <c r="M251" s="337"/>
      <c r="N251" s="337"/>
      <c r="O251" s="338"/>
      <c r="P251" s="337"/>
      <c r="Q251" s="399"/>
      <c r="R251" s="399"/>
      <c r="S251" s="399"/>
      <c r="T251" s="399"/>
      <c r="U251" s="66">
        <v>100</v>
      </c>
      <c r="V251" s="95" t="s">
        <v>4</v>
      </c>
      <c r="W251" s="17"/>
      <c r="X251" s="129">
        <f t="shared" ref="X251:X253" si="51">W251</f>
        <v>0</v>
      </c>
      <c r="Y251" s="51">
        <f t="shared" ref="Y251:Y254" si="52">U251*X251</f>
        <v>0</v>
      </c>
    </row>
    <row r="252" spans="1:25" ht="70.5" customHeight="1" x14ac:dyDescent="0.2">
      <c r="A252" s="22">
        <f>A251+1</f>
        <v>169</v>
      </c>
      <c r="B252" s="97" t="s">
        <v>580</v>
      </c>
      <c r="C252" s="15" t="s">
        <v>275</v>
      </c>
      <c r="D252" s="15" t="s">
        <v>276</v>
      </c>
      <c r="E252" s="139"/>
      <c r="F252" s="125"/>
      <c r="G252" s="125"/>
      <c r="H252" s="187"/>
      <c r="I252" s="133" t="s">
        <v>438</v>
      </c>
      <c r="J252" s="196"/>
      <c r="K252" s="44"/>
      <c r="L252" s="44"/>
      <c r="M252" s="337"/>
      <c r="N252" s="337"/>
      <c r="O252" s="338"/>
      <c r="P252" s="337"/>
      <c r="Q252" s="399"/>
      <c r="R252" s="399"/>
      <c r="S252" s="399"/>
      <c r="T252" s="399"/>
      <c r="U252" s="66">
        <v>500</v>
      </c>
      <c r="V252" s="95" t="s">
        <v>4</v>
      </c>
      <c r="W252" s="17"/>
      <c r="X252" s="129">
        <f t="shared" si="51"/>
        <v>0</v>
      </c>
      <c r="Y252" s="51">
        <f t="shared" si="52"/>
        <v>0</v>
      </c>
    </row>
    <row r="253" spans="1:25" ht="63.75" x14ac:dyDescent="0.2">
      <c r="A253" s="22">
        <f>A252+1</f>
        <v>170</v>
      </c>
      <c r="B253" s="97">
        <v>157648</v>
      </c>
      <c r="C253" s="15" t="s">
        <v>283</v>
      </c>
      <c r="D253" s="15" t="s">
        <v>284</v>
      </c>
      <c r="E253" s="139"/>
      <c r="F253" s="125"/>
      <c r="G253" s="125"/>
      <c r="H253" s="187"/>
      <c r="I253" s="133" t="s">
        <v>438</v>
      </c>
      <c r="J253" s="196"/>
      <c r="K253" s="44"/>
      <c r="L253" s="44"/>
      <c r="M253" s="337"/>
      <c r="N253" s="337"/>
      <c r="O253" s="338"/>
      <c r="P253" s="337"/>
      <c r="Q253" s="399"/>
      <c r="R253" s="399"/>
      <c r="S253" s="399"/>
      <c r="T253" s="399"/>
      <c r="U253" s="66">
        <v>100</v>
      </c>
      <c r="V253" s="95" t="s">
        <v>4</v>
      </c>
      <c r="W253" s="17"/>
      <c r="X253" s="129">
        <f t="shared" si="51"/>
        <v>0</v>
      </c>
      <c r="Y253" s="51">
        <f t="shared" si="52"/>
        <v>0</v>
      </c>
    </row>
    <row r="254" spans="1:25" ht="77.25" customHeight="1" thickBot="1" x14ac:dyDescent="0.25">
      <c r="A254" s="23">
        <f>A253+1</f>
        <v>171</v>
      </c>
      <c r="B254" s="99" t="s">
        <v>471</v>
      </c>
      <c r="C254" s="24" t="s">
        <v>567</v>
      </c>
      <c r="D254" s="24" t="s">
        <v>708</v>
      </c>
      <c r="E254" s="231"/>
      <c r="F254" s="232"/>
      <c r="G254" s="232"/>
      <c r="H254" s="233"/>
      <c r="I254" s="74" t="s">
        <v>438</v>
      </c>
      <c r="J254" s="197"/>
      <c r="K254" s="45"/>
      <c r="L254" s="45"/>
      <c r="M254" s="330"/>
      <c r="N254" s="330"/>
      <c r="O254" s="339"/>
      <c r="P254" s="330"/>
      <c r="Q254" s="25" t="s">
        <v>26</v>
      </c>
      <c r="R254" s="25">
        <v>6</v>
      </c>
      <c r="S254" s="25" t="s">
        <v>26</v>
      </c>
      <c r="T254" s="34"/>
      <c r="U254" s="76">
        <v>4100</v>
      </c>
      <c r="V254" s="96" t="s">
        <v>4</v>
      </c>
      <c r="W254" s="26"/>
      <c r="X254" s="130" t="e">
        <f t="shared" ref="X254" si="53">W254/T254</f>
        <v>#DIV/0!</v>
      </c>
      <c r="Y254" s="52" t="e">
        <f t="shared" si="52"/>
        <v>#DIV/0!</v>
      </c>
    </row>
    <row r="255" spans="1:25" s="42" customFormat="1" ht="16.5" thickBot="1" x14ac:dyDescent="0.25">
      <c r="A255" s="59" t="s">
        <v>289</v>
      </c>
      <c r="B255" s="111"/>
      <c r="C255" s="61"/>
      <c r="D255" s="62"/>
      <c r="E255" s="62"/>
      <c r="F255" s="62"/>
      <c r="G255" s="62"/>
      <c r="H255" s="62"/>
      <c r="I255" s="362"/>
      <c r="J255" s="363"/>
      <c r="K255" s="63"/>
      <c r="L255" s="63"/>
      <c r="M255" s="62"/>
      <c r="N255" s="62"/>
      <c r="O255" s="64"/>
      <c r="P255" s="62"/>
      <c r="Q255" s="391"/>
      <c r="R255" s="60"/>
      <c r="S255" s="374"/>
      <c r="T255" s="62"/>
      <c r="U255" s="153"/>
      <c r="V255" s="154"/>
      <c r="W255" s="154"/>
      <c r="X255" s="166"/>
      <c r="Y255" s="167"/>
    </row>
    <row r="256" spans="1:25" ht="74.25" customHeight="1" thickBot="1" x14ac:dyDescent="0.25">
      <c r="A256" s="12">
        <f>A254+1</f>
        <v>172</v>
      </c>
      <c r="B256" s="116" t="s">
        <v>290</v>
      </c>
      <c r="C256" s="103" t="s">
        <v>291</v>
      </c>
      <c r="D256" s="103" t="s">
        <v>292</v>
      </c>
      <c r="E256" s="135" t="s">
        <v>207</v>
      </c>
      <c r="F256" s="246"/>
      <c r="G256" s="246"/>
      <c r="H256" s="246"/>
      <c r="I256" s="247" t="s">
        <v>438</v>
      </c>
      <c r="J256" s="198"/>
      <c r="K256" s="104"/>
      <c r="L256" s="104"/>
      <c r="M256" s="332"/>
      <c r="N256" s="332"/>
      <c r="O256" s="333"/>
      <c r="P256" s="332"/>
      <c r="Q256" s="400"/>
      <c r="R256" s="400"/>
      <c r="S256" s="400"/>
      <c r="T256" s="400"/>
      <c r="U256" s="115">
        <v>150</v>
      </c>
      <c r="V256" s="106" t="s">
        <v>4</v>
      </c>
      <c r="W256" s="14"/>
      <c r="X256" s="131">
        <f t="shared" ref="X256" si="54">W256</f>
        <v>0</v>
      </c>
      <c r="Y256" s="49">
        <f>U256*X256</f>
        <v>0</v>
      </c>
    </row>
    <row r="257" spans="1:25" s="42" customFormat="1" ht="16.5" thickBot="1" x14ac:dyDescent="0.25">
      <c r="A257" s="59" t="s">
        <v>217</v>
      </c>
      <c r="B257" s="111"/>
      <c r="C257" s="61"/>
      <c r="D257" s="62"/>
      <c r="E257" s="62"/>
      <c r="F257" s="62"/>
      <c r="G257" s="62"/>
      <c r="H257" s="62"/>
      <c r="I257" s="362"/>
      <c r="J257" s="363"/>
      <c r="K257" s="63"/>
      <c r="L257" s="63"/>
      <c r="M257" s="62"/>
      <c r="N257" s="62"/>
      <c r="O257" s="64"/>
      <c r="P257" s="62"/>
      <c r="Q257" s="391"/>
      <c r="R257" s="60"/>
      <c r="S257" s="374"/>
      <c r="T257" s="62"/>
      <c r="U257" s="153"/>
      <c r="V257" s="154"/>
      <c r="W257" s="154"/>
      <c r="X257" s="166"/>
      <c r="Y257" s="167"/>
    </row>
    <row r="258" spans="1:25" ht="58.5" customHeight="1" thickBot="1" x14ac:dyDescent="0.25">
      <c r="A258" s="12">
        <f>A256+1</f>
        <v>173</v>
      </c>
      <c r="B258" s="116" t="s">
        <v>466</v>
      </c>
      <c r="C258" s="103" t="s">
        <v>218</v>
      </c>
      <c r="D258" s="103" t="s">
        <v>465</v>
      </c>
      <c r="E258" s="135" t="s">
        <v>207</v>
      </c>
      <c r="F258" s="246"/>
      <c r="G258" s="246"/>
      <c r="H258" s="246"/>
      <c r="I258" s="133" t="s">
        <v>438</v>
      </c>
      <c r="J258" s="196"/>
      <c r="K258" s="104"/>
      <c r="L258" s="104"/>
      <c r="M258" s="332"/>
      <c r="N258" s="332"/>
      <c r="O258" s="333"/>
      <c r="P258" s="332"/>
      <c r="Q258" s="400"/>
      <c r="R258" s="400"/>
      <c r="S258" s="400"/>
      <c r="T258" s="400"/>
      <c r="U258" s="115">
        <v>2300</v>
      </c>
      <c r="V258" s="106" t="s">
        <v>4</v>
      </c>
      <c r="W258" s="14"/>
      <c r="X258" s="131">
        <f t="shared" ref="X258" si="55">W258</f>
        <v>0</v>
      </c>
      <c r="Y258" s="49">
        <f>U258*X258</f>
        <v>0</v>
      </c>
    </row>
    <row r="259" spans="1:25" s="42" customFormat="1" ht="16.5" thickBot="1" x14ac:dyDescent="0.25">
      <c r="A259" s="59" t="s">
        <v>203</v>
      </c>
      <c r="B259" s="111"/>
      <c r="C259" s="61"/>
      <c r="D259" s="62"/>
      <c r="E259" s="62"/>
      <c r="F259" s="62"/>
      <c r="G259" s="62"/>
      <c r="H259" s="62"/>
      <c r="I259" s="362"/>
      <c r="J259" s="363"/>
      <c r="K259" s="63"/>
      <c r="L259" s="63"/>
      <c r="M259" s="62"/>
      <c r="N259" s="62"/>
      <c r="O259" s="64"/>
      <c r="P259" s="62"/>
      <c r="Q259" s="391"/>
      <c r="R259" s="60"/>
      <c r="S259" s="374"/>
      <c r="T259" s="62"/>
      <c r="U259" s="153"/>
      <c r="V259" s="154"/>
      <c r="W259" s="154"/>
      <c r="X259" s="166"/>
      <c r="Y259" s="167"/>
    </row>
    <row r="260" spans="1:25" ht="51" x14ac:dyDescent="0.2">
      <c r="A260" s="22">
        <f>A258+1</f>
        <v>174</v>
      </c>
      <c r="B260" s="97" t="s">
        <v>204</v>
      </c>
      <c r="C260" s="15" t="s">
        <v>467</v>
      </c>
      <c r="D260" s="15" t="s">
        <v>709</v>
      </c>
      <c r="E260" s="139"/>
      <c r="F260" s="125"/>
      <c r="G260" s="125"/>
      <c r="H260" s="187"/>
      <c r="I260" s="133" t="s">
        <v>438</v>
      </c>
      <c r="J260" s="196"/>
      <c r="K260" s="44"/>
      <c r="L260" s="44"/>
      <c r="M260" s="337"/>
      <c r="N260" s="337"/>
      <c r="O260" s="338"/>
      <c r="P260" s="337"/>
      <c r="Q260" s="398"/>
      <c r="R260" s="398"/>
      <c r="S260" s="398"/>
      <c r="T260" s="398"/>
      <c r="U260" s="66">
        <v>220</v>
      </c>
      <c r="V260" s="95" t="s">
        <v>4</v>
      </c>
      <c r="W260" s="17"/>
      <c r="X260" s="129">
        <f t="shared" ref="X260:X263" si="56">W260</f>
        <v>0</v>
      </c>
      <c r="Y260" s="51">
        <f>U260*X260</f>
        <v>0</v>
      </c>
    </row>
    <row r="261" spans="1:25" ht="63.75" x14ac:dyDescent="0.2">
      <c r="A261" s="279">
        <f>A260+1</f>
        <v>175</v>
      </c>
      <c r="B261" s="280" t="s">
        <v>205</v>
      </c>
      <c r="C261" s="278" t="s">
        <v>206</v>
      </c>
      <c r="D261" s="278" t="s">
        <v>737</v>
      </c>
      <c r="E261" s="300" t="s">
        <v>572</v>
      </c>
      <c r="F261" s="187"/>
      <c r="G261" s="187"/>
      <c r="H261" s="187"/>
      <c r="I261" s="133" t="s">
        <v>438</v>
      </c>
      <c r="J261" s="196"/>
      <c r="K261" s="44"/>
      <c r="L261" s="44"/>
      <c r="M261" s="337"/>
      <c r="N261" s="337"/>
      <c r="O261" s="338"/>
      <c r="P261" s="337"/>
      <c r="Q261" s="399"/>
      <c r="R261" s="399"/>
      <c r="S261" s="399"/>
      <c r="T261" s="399"/>
      <c r="U261" s="66">
        <v>100</v>
      </c>
      <c r="V261" s="95" t="s">
        <v>4</v>
      </c>
      <c r="W261" s="17"/>
      <c r="X261" s="129">
        <f t="shared" si="56"/>
        <v>0</v>
      </c>
      <c r="Y261" s="51">
        <f>U261*X261</f>
        <v>0</v>
      </c>
    </row>
    <row r="262" spans="1:25" ht="78" customHeight="1" x14ac:dyDescent="0.2">
      <c r="A262" s="22">
        <f>A261+1</f>
        <v>176</v>
      </c>
      <c r="B262" s="97" t="s">
        <v>468</v>
      </c>
      <c r="C262" s="15" t="s">
        <v>210</v>
      </c>
      <c r="D262" s="15" t="s">
        <v>710</v>
      </c>
      <c r="E262" s="139"/>
      <c r="F262" s="125"/>
      <c r="G262" s="125"/>
      <c r="H262" s="187"/>
      <c r="I262" s="133" t="s">
        <v>438</v>
      </c>
      <c r="J262" s="196"/>
      <c r="K262" s="44"/>
      <c r="L262" s="44"/>
      <c r="M262" s="337"/>
      <c r="N262" s="337"/>
      <c r="O262" s="338"/>
      <c r="P262" s="337"/>
      <c r="Q262" s="399"/>
      <c r="R262" s="399"/>
      <c r="S262" s="399"/>
      <c r="T262" s="399"/>
      <c r="U262" s="66">
        <v>300</v>
      </c>
      <c r="V262" s="95" t="s">
        <v>4</v>
      </c>
      <c r="W262" s="17"/>
      <c r="X262" s="129">
        <f t="shared" si="56"/>
        <v>0</v>
      </c>
      <c r="Y262" s="51">
        <f>U262*X262</f>
        <v>0</v>
      </c>
    </row>
    <row r="263" spans="1:25" ht="54" customHeight="1" thickBot="1" x14ac:dyDescent="0.25">
      <c r="A263" s="296">
        <f>A262+1</f>
        <v>177</v>
      </c>
      <c r="B263" s="297" t="s">
        <v>469</v>
      </c>
      <c r="C263" s="298" t="s">
        <v>470</v>
      </c>
      <c r="D263" s="298" t="s">
        <v>711</v>
      </c>
      <c r="E263" s="308" t="s">
        <v>572</v>
      </c>
      <c r="F263" s="233"/>
      <c r="G263" s="233"/>
      <c r="H263" s="233"/>
      <c r="I263" s="74" t="s">
        <v>438</v>
      </c>
      <c r="J263" s="197"/>
      <c r="K263" s="45"/>
      <c r="L263" s="45"/>
      <c r="M263" s="330"/>
      <c r="N263" s="330"/>
      <c r="O263" s="354"/>
      <c r="P263" s="330"/>
      <c r="Q263" s="396"/>
      <c r="R263" s="396"/>
      <c r="S263" s="396"/>
      <c r="T263" s="396"/>
      <c r="U263" s="76">
        <v>1250</v>
      </c>
      <c r="V263" s="96" t="s">
        <v>4</v>
      </c>
      <c r="W263" s="26"/>
      <c r="X263" s="130">
        <f t="shared" si="56"/>
        <v>0</v>
      </c>
      <c r="Y263" s="52">
        <f>U263*X263</f>
        <v>0</v>
      </c>
    </row>
    <row r="264" spans="1:25" s="42" customFormat="1" ht="16.5" thickBot="1" x14ac:dyDescent="0.25">
      <c r="A264" s="59" t="s">
        <v>221</v>
      </c>
      <c r="B264" s="111"/>
      <c r="C264" s="61"/>
      <c r="D264" s="62"/>
      <c r="E264" s="62"/>
      <c r="F264" s="62"/>
      <c r="G264" s="62"/>
      <c r="H264" s="62"/>
      <c r="I264" s="362"/>
      <c r="J264" s="363"/>
      <c r="K264" s="63"/>
      <c r="L264" s="63"/>
      <c r="M264" s="62"/>
      <c r="N264" s="62"/>
      <c r="O264" s="64"/>
      <c r="P264" s="62"/>
      <c r="Q264" s="391"/>
      <c r="R264" s="60"/>
      <c r="S264" s="374"/>
      <c r="T264" s="62"/>
      <c r="U264" s="153"/>
      <c r="V264" s="154"/>
      <c r="W264" s="154"/>
      <c r="X264" s="166"/>
      <c r="Y264" s="167"/>
    </row>
    <row r="265" spans="1:25" ht="78.75" customHeight="1" x14ac:dyDescent="0.2">
      <c r="A265" s="22">
        <f>A263+1</f>
        <v>178</v>
      </c>
      <c r="B265" s="97" t="s">
        <v>219</v>
      </c>
      <c r="C265" s="15" t="s">
        <v>223</v>
      </c>
      <c r="D265" s="15" t="s">
        <v>590</v>
      </c>
      <c r="E265" s="139"/>
      <c r="F265" s="125"/>
      <c r="G265" s="125"/>
      <c r="H265" s="187"/>
      <c r="I265" s="133" t="s">
        <v>438</v>
      </c>
      <c r="J265" s="196"/>
      <c r="K265" s="44"/>
      <c r="L265" s="44"/>
      <c r="M265" s="337"/>
      <c r="N265" s="337"/>
      <c r="O265" s="338"/>
      <c r="P265" s="337"/>
      <c r="Q265" s="398"/>
      <c r="R265" s="398"/>
      <c r="S265" s="398"/>
      <c r="T265" s="398"/>
      <c r="U265" s="66">
        <v>1000</v>
      </c>
      <c r="V265" s="95" t="s">
        <v>4</v>
      </c>
      <c r="W265" s="17"/>
      <c r="X265" s="129">
        <f t="shared" ref="X265:X266" si="57">W265</f>
        <v>0</v>
      </c>
      <c r="Y265" s="51">
        <f>U265*X265</f>
        <v>0</v>
      </c>
    </row>
    <row r="266" spans="1:25" ht="63.75" customHeight="1" thickBot="1" x14ac:dyDescent="0.25">
      <c r="A266" s="23">
        <f>A265+1</f>
        <v>179</v>
      </c>
      <c r="B266" s="99" t="s">
        <v>220</v>
      </c>
      <c r="C266" s="24" t="s">
        <v>222</v>
      </c>
      <c r="D266" s="24" t="s">
        <v>712</v>
      </c>
      <c r="E266" s="136" t="s">
        <v>629</v>
      </c>
      <c r="F266" s="233"/>
      <c r="G266" s="233"/>
      <c r="H266" s="100"/>
      <c r="I266" s="352"/>
      <c r="J266" s="199"/>
      <c r="K266" s="45"/>
      <c r="L266" s="45"/>
      <c r="M266" s="330"/>
      <c r="N266" s="330"/>
      <c r="O266" s="339"/>
      <c r="P266" s="330"/>
      <c r="Q266" s="396"/>
      <c r="R266" s="396"/>
      <c r="S266" s="396"/>
      <c r="T266" s="396"/>
      <c r="U266" s="76">
        <v>400</v>
      </c>
      <c r="V266" s="96" t="s">
        <v>4</v>
      </c>
      <c r="W266" s="26"/>
      <c r="X266" s="130">
        <f t="shared" si="57"/>
        <v>0</v>
      </c>
      <c r="Y266" s="52">
        <f>U266*X266</f>
        <v>0</v>
      </c>
    </row>
    <row r="267" spans="1:25" s="42" customFormat="1" ht="16.5" thickBot="1" x14ac:dyDescent="0.25">
      <c r="A267" s="59" t="s">
        <v>34</v>
      </c>
      <c r="B267" s="111"/>
      <c r="C267" s="61"/>
      <c r="D267" s="62"/>
      <c r="E267" s="62"/>
      <c r="F267" s="62"/>
      <c r="G267" s="62"/>
      <c r="H267" s="62"/>
      <c r="I267" s="362"/>
      <c r="J267" s="363"/>
      <c r="K267" s="63"/>
      <c r="L267" s="63"/>
      <c r="M267" s="62"/>
      <c r="N267" s="62"/>
      <c r="O267" s="64"/>
      <c r="P267" s="62"/>
      <c r="Q267" s="391"/>
      <c r="R267" s="60"/>
      <c r="S267" s="374"/>
      <c r="T267" s="62"/>
      <c r="U267" s="153"/>
      <c r="V267" s="154"/>
      <c r="W267" s="154"/>
      <c r="X267" s="166"/>
      <c r="Y267" s="167"/>
    </row>
    <row r="268" spans="1:25" ht="77.25" customHeight="1" x14ac:dyDescent="0.2">
      <c r="A268" s="279">
        <f>A266+1</f>
        <v>180</v>
      </c>
      <c r="B268" s="280" t="s">
        <v>35</v>
      </c>
      <c r="C268" s="278" t="s">
        <v>36</v>
      </c>
      <c r="D268" s="278" t="s">
        <v>713</v>
      </c>
      <c r="E268" s="113" t="s">
        <v>629</v>
      </c>
      <c r="F268" s="187"/>
      <c r="G268" s="187"/>
      <c r="H268" s="85"/>
      <c r="I268" s="351"/>
      <c r="J268" s="194"/>
      <c r="K268" s="44"/>
      <c r="L268" s="44"/>
      <c r="M268" s="337"/>
      <c r="N268" s="337"/>
      <c r="O268" s="338"/>
      <c r="P268" s="337"/>
      <c r="Q268" s="395"/>
      <c r="R268" s="395"/>
      <c r="S268" s="395"/>
      <c r="T268" s="395"/>
      <c r="U268" s="66">
        <v>790</v>
      </c>
      <c r="V268" s="95" t="s">
        <v>4</v>
      </c>
      <c r="W268" s="17"/>
      <c r="X268" s="129">
        <f t="shared" ref="X268:X269" si="58">W268</f>
        <v>0</v>
      </c>
      <c r="Y268" s="51">
        <f>U268*X268</f>
        <v>0</v>
      </c>
    </row>
    <row r="269" spans="1:25" s="207" customFormat="1" ht="90" thickBot="1" x14ac:dyDescent="0.25">
      <c r="A269" s="248">
        <f>A268+1</f>
        <v>181</v>
      </c>
      <c r="B269" s="99" t="s">
        <v>37</v>
      </c>
      <c r="C269" s="24" t="s">
        <v>38</v>
      </c>
      <c r="D269" s="24" t="s">
        <v>714</v>
      </c>
      <c r="E269" s="136" t="s">
        <v>629</v>
      </c>
      <c r="F269" s="238"/>
      <c r="G269" s="238"/>
      <c r="H269" s="100"/>
      <c r="I269" s="352"/>
      <c r="J269" s="199"/>
      <c r="K269" s="45"/>
      <c r="L269" s="45"/>
      <c r="M269" s="346"/>
      <c r="N269" s="346"/>
      <c r="O269" s="331"/>
      <c r="P269" s="346"/>
      <c r="Q269" s="396"/>
      <c r="R269" s="396"/>
      <c r="S269" s="396"/>
      <c r="T269" s="396"/>
      <c r="U269" s="249">
        <v>480</v>
      </c>
      <c r="V269" s="96" t="s">
        <v>4</v>
      </c>
      <c r="W269" s="242"/>
      <c r="X269" s="250">
        <f t="shared" si="58"/>
        <v>0</v>
      </c>
      <c r="Y269" s="251">
        <f>U269*X269</f>
        <v>0</v>
      </c>
    </row>
    <row r="270" spans="1:25" s="42" customFormat="1" ht="16.5" thickBot="1" x14ac:dyDescent="0.25">
      <c r="A270" s="59" t="s">
        <v>60</v>
      </c>
      <c r="B270" s="111"/>
      <c r="C270" s="61"/>
      <c r="D270" s="62"/>
      <c r="E270" s="62"/>
      <c r="F270" s="62"/>
      <c r="G270" s="62"/>
      <c r="H270" s="62"/>
      <c r="I270" s="362"/>
      <c r="J270" s="363"/>
      <c r="K270" s="63"/>
      <c r="L270" s="63"/>
      <c r="M270" s="62"/>
      <c r="N270" s="62"/>
      <c r="O270" s="64"/>
      <c r="P270" s="62"/>
      <c r="Q270" s="391"/>
      <c r="R270" s="60"/>
      <c r="S270" s="374"/>
      <c r="T270" s="62"/>
      <c r="U270" s="153"/>
      <c r="V270" s="154"/>
      <c r="W270" s="154"/>
      <c r="X270" s="166"/>
      <c r="Y270" s="167"/>
    </row>
    <row r="271" spans="1:25" ht="64.5" thickBot="1" x14ac:dyDescent="0.25">
      <c r="A271" s="12">
        <f>A269+1</f>
        <v>182</v>
      </c>
      <c r="B271" s="116" t="s">
        <v>59</v>
      </c>
      <c r="C271" s="103" t="s">
        <v>63</v>
      </c>
      <c r="D271" s="103" t="s">
        <v>715</v>
      </c>
      <c r="E271" s="137"/>
      <c r="F271" s="107"/>
      <c r="G271" s="107"/>
      <c r="H271" s="246"/>
      <c r="I271" s="247" t="s">
        <v>438</v>
      </c>
      <c r="J271" s="198"/>
      <c r="K271" s="104"/>
      <c r="L271" s="104"/>
      <c r="M271" s="332"/>
      <c r="N271" s="332"/>
      <c r="O271" s="333"/>
      <c r="P271" s="332"/>
      <c r="Q271" s="13" t="s">
        <v>26</v>
      </c>
      <c r="R271" s="13">
        <v>10</v>
      </c>
      <c r="S271" s="13" t="s">
        <v>26</v>
      </c>
      <c r="T271" s="105"/>
      <c r="U271" s="115">
        <v>1500</v>
      </c>
      <c r="V271" s="106" t="s">
        <v>4</v>
      </c>
      <c r="W271" s="14"/>
      <c r="X271" s="131" t="e">
        <f>W271/T271</f>
        <v>#DIV/0!</v>
      </c>
      <c r="Y271" s="49" t="e">
        <f>U271*X271</f>
        <v>#DIV/0!</v>
      </c>
    </row>
    <row r="272" spans="1:25" s="42" customFormat="1" ht="16.5" thickBot="1" x14ac:dyDescent="0.25">
      <c r="A272" s="59" t="s">
        <v>573</v>
      </c>
      <c r="B272" s="111"/>
      <c r="C272" s="61"/>
      <c r="D272" s="62"/>
      <c r="E272" s="62"/>
      <c r="F272" s="62"/>
      <c r="G272" s="62"/>
      <c r="H272" s="62"/>
      <c r="I272" s="362"/>
      <c r="J272" s="363"/>
      <c r="K272" s="63"/>
      <c r="L272" s="63"/>
      <c r="M272" s="62"/>
      <c r="N272" s="62"/>
      <c r="O272" s="64"/>
      <c r="P272" s="62"/>
      <c r="Q272" s="391"/>
      <c r="R272" s="60"/>
      <c r="S272" s="374"/>
      <c r="T272" s="62"/>
      <c r="U272" s="153"/>
      <c r="V272" s="154"/>
      <c r="W272" s="154"/>
      <c r="X272" s="166"/>
      <c r="Y272" s="167"/>
    </row>
    <row r="273" spans="1:25" s="145" customFormat="1" ht="63.75" x14ac:dyDescent="0.2">
      <c r="A273" s="224">
        <f>A271+1</f>
        <v>183</v>
      </c>
      <c r="B273" s="223" t="s">
        <v>505</v>
      </c>
      <c r="C273" s="118" t="s">
        <v>504</v>
      </c>
      <c r="D273" s="222" t="s">
        <v>586</v>
      </c>
      <c r="E273" s="208"/>
      <c r="F273" s="209"/>
      <c r="G273" s="209"/>
      <c r="H273" s="187"/>
      <c r="I273" s="212" t="s">
        <v>438</v>
      </c>
      <c r="J273" s="195"/>
      <c r="K273" s="44"/>
      <c r="L273" s="44"/>
      <c r="M273" s="340"/>
      <c r="N273" s="340"/>
      <c r="O273" s="341"/>
      <c r="P273" s="340"/>
      <c r="Q273" s="320" t="s">
        <v>26</v>
      </c>
      <c r="R273" s="221">
        <v>25</v>
      </c>
      <c r="S273" s="320" t="s">
        <v>26</v>
      </c>
      <c r="T273" s="220"/>
      <c r="U273" s="219">
        <v>60</v>
      </c>
      <c r="V273" s="401" t="s">
        <v>26</v>
      </c>
      <c r="W273" s="218"/>
      <c r="X273" s="409">
        <f>W273</f>
        <v>0</v>
      </c>
      <c r="Y273" s="216">
        <f>U273*X273</f>
        <v>0</v>
      </c>
    </row>
    <row r="274" spans="1:25" s="145" customFormat="1" ht="63.75" x14ac:dyDescent="0.2">
      <c r="A274" s="214">
        <f>A273+1</f>
        <v>184</v>
      </c>
      <c r="B274" s="213" t="s">
        <v>503</v>
      </c>
      <c r="C274" s="15" t="s">
        <v>502</v>
      </c>
      <c r="D274" s="65" t="s">
        <v>587</v>
      </c>
      <c r="E274" s="208"/>
      <c r="F274" s="209"/>
      <c r="G274" s="209"/>
      <c r="H274" s="187"/>
      <c r="I274" s="212" t="s">
        <v>438</v>
      </c>
      <c r="J274" s="195"/>
      <c r="K274" s="44"/>
      <c r="L274" s="44"/>
      <c r="M274" s="342"/>
      <c r="N274" s="342"/>
      <c r="O274" s="343"/>
      <c r="P274" s="342"/>
      <c r="Q274" s="321" t="s">
        <v>26</v>
      </c>
      <c r="R274" s="211">
        <v>25</v>
      </c>
      <c r="S274" s="321" t="s">
        <v>26</v>
      </c>
      <c r="T274" s="210"/>
      <c r="U274" s="157">
        <v>30</v>
      </c>
      <c r="V274" s="158" t="s">
        <v>26</v>
      </c>
      <c r="W274" s="123"/>
      <c r="X274" s="409">
        <f>W274</f>
        <v>0</v>
      </c>
      <c r="Y274" s="216">
        <f>U274*X274</f>
        <v>0</v>
      </c>
    </row>
    <row r="275" spans="1:25" s="145" customFormat="1" ht="51.75" thickBot="1" x14ac:dyDescent="0.25">
      <c r="A275" s="237">
        <f>A274+1</f>
        <v>185</v>
      </c>
      <c r="B275" s="264" t="s">
        <v>501</v>
      </c>
      <c r="C275" s="24" t="s">
        <v>581</v>
      </c>
      <c r="D275" s="73" t="s">
        <v>500</v>
      </c>
      <c r="E275" s="228"/>
      <c r="F275" s="227"/>
      <c r="G275" s="227"/>
      <c r="H275" s="233"/>
      <c r="I275" s="74" t="s">
        <v>438</v>
      </c>
      <c r="J275" s="197"/>
      <c r="K275" s="45"/>
      <c r="L275" s="45"/>
      <c r="M275" s="346"/>
      <c r="N275" s="346"/>
      <c r="O275" s="331"/>
      <c r="P275" s="346"/>
      <c r="Q275" s="322" t="s">
        <v>26</v>
      </c>
      <c r="R275" s="239">
        <v>25</v>
      </c>
      <c r="S275" s="322" t="s">
        <v>26</v>
      </c>
      <c r="T275" s="240"/>
      <c r="U275" s="241">
        <v>10</v>
      </c>
      <c r="V275" s="252" t="s">
        <v>26</v>
      </c>
      <c r="W275" s="242"/>
      <c r="X275" s="250">
        <f>W275</f>
        <v>0</v>
      </c>
      <c r="Y275" s="244">
        <f>U275*X275</f>
        <v>0</v>
      </c>
    </row>
    <row r="276" spans="1:25" s="42" customFormat="1" ht="16.5" thickBot="1" x14ac:dyDescent="0.25">
      <c r="A276" s="59" t="s">
        <v>226</v>
      </c>
      <c r="B276" s="111"/>
      <c r="C276" s="61"/>
      <c r="D276" s="62"/>
      <c r="E276" s="62"/>
      <c r="F276" s="62"/>
      <c r="G276" s="62"/>
      <c r="H276" s="62"/>
      <c r="I276" s="362"/>
      <c r="J276" s="363"/>
      <c r="K276" s="63"/>
      <c r="L276" s="63"/>
      <c r="M276" s="62"/>
      <c r="N276" s="62"/>
      <c r="O276" s="64"/>
      <c r="P276" s="62"/>
      <c r="Q276" s="391"/>
      <c r="R276" s="60"/>
      <c r="S276" s="374"/>
      <c r="T276" s="62"/>
      <c r="U276" s="153"/>
      <c r="V276" s="154"/>
      <c r="W276" s="154"/>
      <c r="X276" s="166"/>
      <c r="Y276" s="167"/>
    </row>
    <row r="277" spans="1:25" ht="78" customHeight="1" x14ac:dyDescent="0.2">
      <c r="A277" s="22">
        <f>A275+1</f>
        <v>186</v>
      </c>
      <c r="B277" s="97" t="s">
        <v>224</v>
      </c>
      <c r="C277" s="15" t="s">
        <v>225</v>
      </c>
      <c r="D277" s="15" t="s">
        <v>716</v>
      </c>
      <c r="E277" s="141"/>
      <c r="F277" s="114"/>
      <c r="G277" s="114"/>
      <c r="H277" s="187"/>
      <c r="I277" s="133" t="s">
        <v>555</v>
      </c>
      <c r="J277" s="196"/>
      <c r="K277" s="44"/>
      <c r="L277" s="44"/>
      <c r="M277" s="337"/>
      <c r="N277" s="337"/>
      <c r="O277" s="338"/>
      <c r="P277" s="337"/>
      <c r="Q277" s="16" t="s">
        <v>26</v>
      </c>
      <c r="R277" s="16">
        <v>5</v>
      </c>
      <c r="S277" s="16" t="s">
        <v>26</v>
      </c>
      <c r="T277" s="28"/>
      <c r="U277" s="66">
        <v>300</v>
      </c>
      <c r="V277" s="95" t="s">
        <v>4</v>
      </c>
      <c r="W277" s="17"/>
      <c r="X277" s="129" t="e">
        <f>W277/T277</f>
        <v>#DIV/0!</v>
      </c>
      <c r="Y277" s="51" t="e">
        <f t="shared" ref="Y277" si="59">U277*X277</f>
        <v>#DIV/0!</v>
      </c>
    </row>
    <row r="278" spans="1:25" ht="63.75" x14ac:dyDescent="0.2">
      <c r="A278" s="22">
        <f>A277+1</f>
        <v>187</v>
      </c>
      <c r="B278" s="97" t="s">
        <v>228</v>
      </c>
      <c r="C278" s="15" t="s">
        <v>230</v>
      </c>
      <c r="D278" s="15" t="s">
        <v>717</v>
      </c>
      <c r="E278" s="139"/>
      <c r="F278" s="125"/>
      <c r="G278" s="125"/>
      <c r="H278" s="187"/>
      <c r="I278" s="133" t="s">
        <v>555</v>
      </c>
      <c r="J278" s="196"/>
      <c r="K278" s="44"/>
      <c r="L278" s="44"/>
      <c r="M278" s="337"/>
      <c r="N278" s="337"/>
      <c r="O278" s="338"/>
      <c r="P278" s="337"/>
      <c r="Q278" s="395"/>
      <c r="R278" s="395"/>
      <c r="S278" s="395"/>
      <c r="T278" s="395"/>
      <c r="U278" s="66">
        <v>600</v>
      </c>
      <c r="V278" s="95" t="s">
        <v>4</v>
      </c>
      <c r="W278" s="17"/>
      <c r="X278" s="129">
        <f t="shared" ref="X278:X279" si="60">W278</f>
        <v>0</v>
      </c>
      <c r="Y278" s="51">
        <f t="shared" ref="Y278:Y280" si="61">U278*X278</f>
        <v>0</v>
      </c>
    </row>
    <row r="279" spans="1:25" ht="38.25" x14ac:dyDescent="0.2">
      <c r="A279" s="22">
        <f t="shared" ref="A279:A280" si="62">A278+1</f>
        <v>188</v>
      </c>
      <c r="B279" s="97" t="s">
        <v>229</v>
      </c>
      <c r="C279" s="15" t="s">
        <v>588</v>
      </c>
      <c r="D279" s="15" t="s">
        <v>718</v>
      </c>
      <c r="E279" s="113" t="s">
        <v>629</v>
      </c>
      <c r="F279" s="187"/>
      <c r="G279" s="187"/>
      <c r="H279" s="85"/>
      <c r="I279" s="351"/>
      <c r="J279" s="194"/>
      <c r="K279" s="44"/>
      <c r="L279" s="44"/>
      <c r="M279" s="337"/>
      <c r="N279" s="337"/>
      <c r="O279" s="338"/>
      <c r="P279" s="337"/>
      <c r="Q279" s="395"/>
      <c r="R279" s="395"/>
      <c r="S279" s="395"/>
      <c r="T279" s="395"/>
      <c r="U279" s="66">
        <v>2000</v>
      </c>
      <c r="V279" s="95" t="s">
        <v>4</v>
      </c>
      <c r="W279" s="17"/>
      <c r="X279" s="129">
        <f t="shared" si="60"/>
        <v>0</v>
      </c>
      <c r="Y279" s="51">
        <f t="shared" si="61"/>
        <v>0</v>
      </c>
    </row>
    <row r="280" spans="1:25" ht="64.5" thickBot="1" x14ac:dyDescent="0.25">
      <c r="A280" s="23">
        <f t="shared" si="62"/>
        <v>189</v>
      </c>
      <c r="B280" s="99" t="s">
        <v>472</v>
      </c>
      <c r="C280" s="24" t="s">
        <v>231</v>
      </c>
      <c r="D280" s="24" t="s">
        <v>749</v>
      </c>
      <c r="E280" s="136" t="s">
        <v>520</v>
      </c>
      <c r="F280" s="233"/>
      <c r="G280" s="233"/>
      <c r="H280" s="233"/>
      <c r="I280" s="133" t="s">
        <v>531</v>
      </c>
      <c r="J280" s="196"/>
      <c r="K280" s="45"/>
      <c r="L280" s="45"/>
      <c r="M280" s="330"/>
      <c r="N280" s="330"/>
      <c r="O280" s="339"/>
      <c r="P280" s="330"/>
      <c r="Q280" s="25" t="s">
        <v>26</v>
      </c>
      <c r="R280" s="25">
        <v>250</v>
      </c>
      <c r="S280" s="25" t="s">
        <v>26</v>
      </c>
      <c r="T280" s="34"/>
      <c r="U280" s="76">
        <v>350</v>
      </c>
      <c r="V280" s="96" t="s">
        <v>26</v>
      </c>
      <c r="W280" s="26"/>
      <c r="X280" s="130">
        <f>W280</f>
        <v>0</v>
      </c>
      <c r="Y280" s="52">
        <f t="shared" si="61"/>
        <v>0</v>
      </c>
    </row>
    <row r="281" spans="1:25" s="42" customFormat="1" ht="16.5" thickBot="1" x14ac:dyDescent="0.25">
      <c r="A281" s="59" t="s">
        <v>519</v>
      </c>
      <c r="B281" s="111"/>
      <c r="C281" s="61"/>
      <c r="D281" s="62"/>
      <c r="E281" s="62"/>
      <c r="F281" s="62"/>
      <c r="G281" s="62"/>
      <c r="H281" s="62"/>
      <c r="I281" s="362"/>
      <c r="J281" s="363"/>
      <c r="K281" s="63"/>
      <c r="L281" s="63"/>
      <c r="M281" s="62"/>
      <c r="N281" s="62"/>
      <c r="O281" s="64"/>
      <c r="P281" s="62"/>
      <c r="Q281" s="391"/>
      <c r="R281" s="60"/>
      <c r="S281" s="374"/>
      <c r="T281" s="62"/>
      <c r="U281" s="153"/>
      <c r="V281" s="154"/>
      <c r="W281" s="154"/>
      <c r="X281" s="166"/>
      <c r="Y281" s="167"/>
    </row>
    <row r="282" spans="1:25" s="145" customFormat="1" ht="60" customHeight="1" x14ac:dyDescent="0.2">
      <c r="A282" s="224">
        <f>A280+1</f>
        <v>190</v>
      </c>
      <c r="B282" s="118" t="s">
        <v>518</v>
      </c>
      <c r="C282" s="118" t="s">
        <v>517</v>
      </c>
      <c r="D282" s="222" t="s">
        <v>719</v>
      </c>
      <c r="E282" s="139"/>
      <c r="F282" s="125"/>
      <c r="G282" s="125"/>
      <c r="H282" s="187"/>
      <c r="I282" s="212" t="s">
        <v>438</v>
      </c>
      <c r="J282" s="196"/>
      <c r="K282" s="119"/>
      <c r="L282" s="119"/>
      <c r="M282" s="340"/>
      <c r="N282" s="340"/>
      <c r="O282" s="341"/>
      <c r="P282" s="340"/>
      <c r="Q282" s="320" t="s">
        <v>26</v>
      </c>
      <c r="R282" s="221">
        <v>10</v>
      </c>
      <c r="S282" s="320" t="s">
        <v>26</v>
      </c>
      <c r="T282" s="220"/>
      <c r="U282" s="219">
        <v>40000</v>
      </c>
      <c r="V282" s="401" t="s">
        <v>4</v>
      </c>
      <c r="W282" s="218"/>
      <c r="X282" s="217" t="e">
        <f>W282/T282</f>
        <v>#DIV/0!</v>
      </c>
      <c r="Y282" s="216" t="e">
        <f>U282*X282</f>
        <v>#DIV/0!</v>
      </c>
    </row>
    <row r="283" spans="1:25" s="145" customFormat="1" ht="55.5" customHeight="1" x14ac:dyDescent="0.2">
      <c r="A283" s="309">
        <f>A282+1</f>
        <v>191</v>
      </c>
      <c r="B283" s="278" t="s">
        <v>516</v>
      </c>
      <c r="C283" s="278" t="s">
        <v>515</v>
      </c>
      <c r="D283" s="310" t="s">
        <v>748</v>
      </c>
      <c r="E283" s="140"/>
      <c r="F283" s="124"/>
      <c r="G283" s="124"/>
      <c r="H283" s="187"/>
      <c r="I283" s="212" t="s">
        <v>438</v>
      </c>
      <c r="J283" s="195"/>
      <c r="K283" s="44"/>
      <c r="L283" s="44"/>
      <c r="M283" s="342"/>
      <c r="N283" s="342"/>
      <c r="O283" s="343"/>
      <c r="P283" s="342"/>
      <c r="Q283" s="321" t="s">
        <v>26</v>
      </c>
      <c r="R283" s="211">
        <v>10</v>
      </c>
      <c r="S283" s="321" t="s">
        <v>26</v>
      </c>
      <c r="T283" s="210"/>
      <c r="U283" s="157">
        <v>65000</v>
      </c>
      <c r="V283" s="158" t="s">
        <v>4</v>
      </c>
      <c r="W283" s="123"/>
      <c r="X283" s="217" t="e">
        <f>W283/T283</f>
        <v>#DIV/0!</v>
      </c>
      <c r="Y283" s="216" t="e">
        <f>U283*X283</f>
        <v>#DIV/0!</v>
      </c>
    </row>
    <row r="284" spans="1:25" s="145" customFormat="1" ht="57" customHeight="1" x14ac:dyDescent="0.2">
      <c r="A284" s="214">
        <f>A283+1</f>
        <v>192</v>
      </c>
      <c r="B284" s="15" t="s">
        <v>514</v>
      </c>
      <c r="C284" s="15" t="s">
        <v>513</v>
      </c>
      <c r="D284" s="265" t="s">
        <v>720</v>
      </c>
      <c r="E284" s="140"/>
      <c r="F284" s="124"/>
      <c r="G284" s="124"/>
      <c r="H284" s="187"/>
      <c r="I284" s="212" t="s">
        <v>438</v>
      </c>
      <c r="J284" s="195"/>
      <c r="K284" s="44"/>
      <c r="L284" s="44"/>
      <c r="M284" s="342"/>
      <c r="N284" s="342"/>
      <c r="O284" s="343"/>
      <c r="P284" s="342"/>
      <c r="Q284" s="321" t="s">
        <v>26</v>
      </c>
      <c r="R284" s="211">
        <v>10</v>
      </c>
      <c r="S284" s="321" t="s">
        <v>26</v>
      </c>
      <c r="T284" s="210"/>
      <c r="U284" s="157">
        <v>70000</v>
      </c>
      <c r="V284" s="158" t="s">
        <v>4</v>
      </c>
      <c r="W284" s="123"/>
      <c r="X284" s="217" t="e">
        <f>W284/T284</f>
        <v>#DIV/0!</v>
      </c>
      <c r="Y284" s="216" t="e">
        <f>U284*X284</f>
        <v>#DIV/0!</v>
      </c>
    </row>
    <row r="285" spans="1:25" s="145" customFormat="1" ht="57" customHeight="1" thickBot="1" x14ac:dyDescent="0.25">
      <c r="A285" s="237">
        <f>A284+1</f>
        <v>193</v>
      </c>
      <c r="B285" s="24" t="s">
        <v>512</v>
      </c>
      <c r="C285" s="24" t="s">
        <v>511</v>
      </c>
      <c r="D285" s="73" t="s">
        <v>721</v>
      </c>
      <c r="E285" s="231"/>
      <c r="F285" s="232"/>
      <c r="G285" s="232"/>
      <c r="H285" s="233"/>
      <c r="I285" s="74" t="s">
        <v>438</v>
      </c>
      <c r="J285" s="197"/>
      <c r="K285" s="45"/>
      <c r="L285" s="45"/>
      <c r="M285" s="346"/>
      <c r="N285" s="346"/>
      <c r="O285" s="331"/>
      <c r="P285" s="346"/>
      <c r="Q285" s="322" t="s">
        <v>26</v>
      </c>
      <c r="R285" s="239">
        <v>10</v>
      </c>
      <c r="S285" s="322" t="s">
        <v>26</v>
      </c>
      <c r="T285" s="240"/>
      <c r="U285" s="241">
        <v>7000</v>
      </c>
      <c r="V285" s="252" t="s">
        <v>4</v>
      </c>
      <c r="W285" s="242"/>
      <c r="X285" s="243" t="e">
        <f>W285/T285</f>
        <v>#DIV/0!</v>
      </c>
      <c r="Y285" s="244" t="e">
        <f>U285*X285</f>
        <v>#DIV/0!</v>
      </c>
    </row>
    <row r="286" spans="1:25" s="42" customFormat="1" ht="16.5" thickBot="1" x14ac:dyDescent="0.25">
      <c r="A286" s="59" t="s">
        <v>510</v>
      </c>
      <c r="B286" s="111"/>
      <c r="C286" s="61"/>
      <c r="D286" s="62"/>
      <c r="E286" s="62"/>
      <c r="F286" s="62"/>
      <c r="G286" s="62"/>
      <c r="H286" s="62"/>
      <c r="I286" s="362"/>
      <c r="J286" s="363"/>
      <c r="K286" s="63"/>
      <c r="L286" s="63"/>
      <c r="M286" s="62"/>
      <c r="N286" s="62"/>
      <c r="O286" s="64"/>
      <c r="P286" s="62"/>
      <c r="Q286" s="391"/>
      <c r="R286" s="60"/>
      <c r="S286" s="374"/>
      <c r="T286" s="62"/>
      <c r="U286" s="153"/>
      <c r="V286" s="154"/>
      <c r="W286" s="154"/>
      <c r="X286" s="166"/>
      <c r="Y286" s="167"/>
    </row>
    <row r="287" spans="1:25" s="145" customFormat="1" ht="38.25" x14ac:dyDescent="0.2">
      <c r="A287" s="214">
        <f>A285+1</f>
        <v>194</v>
      </c>
      <c r="B287" s="213" t="s">
        <v>509</v>
      </c>
      <c r="C287" s="65" t="s">
        <v>508</v>
      </c>
      <c r="D287" s="65" t="s">
        <v>758</v>
      </c>
      <c r="E287" s="208"/>
      <c r="F287" s="209"/>
      <c r="G287" s="209"/>
      <c r="H287" s="187"/>
      <c r="I287" s="212" t="s">
        <v>438</v>
      </c>
      <c r="J287" s="195"/>
      <c r="K287" s="44"/>
      <c r="L287" s="44"/>
      <c r="M287" s="342"/>
      <c r="N287" s="342"/>
      <c r="O287" s="343"/>
      <c r="P287" s="342"/>
      <c r="Q287" s="395"/>
      <c r="R287" s="395"/>
      <c r="S287" s="395"/>
      <c r="T287" s="395"/>
      <c r="U287" s="157">
        <v>120</v>
      </c>
      <c r="V287" s="158" t="s">
        <v>26</v>
      </c>
      <c r="W287" s="123"/>
      <c r="X287" s="318">
        <f>W287</f>
        <v>0</v>
      </c>
      <c r="Y287" s="171">
        <f>U287*X287</f>
        <v>0</v>
      </c>
    </row>
    <row r="288" spans="1:25" s="145" customFormat="1" ht="39" thickBot="1" x14ac:dyDescent="0.25">
      <c r="A288" s="237">
        <f>A287+1</f>
        <v>195</v>
      </c>
      <c r="B288" s="264" t="s">
        <v>507</v>
      </c>
      <c r="C288" s="73" t="s">
        <v>506</v>
      </c>
      <c r="D288" s="73" t="s">
        <v>759</v>
      </c>
      <c r="E288" s="228"/>
      <c r="F288" s="227"/>
      <c r="G288" s="227"/>
      <c r="H288" s="233"/>
      <c r="I288" s="74" t="s">
        <v>438</v>
      </c>
      <c r="J288" s="197"/>
      <c r="K288" s="45"/>
      <c r="L288" s="45"/>
      <c r="M288" s="346"/>
      <c r="N288" s="346"/>
      <c r="O288" s="331"/>
      <c r="P288" s="346"/>
      <c r="Q288" s="396"/>
      <c r="R288" s="396"/>
      <c r="S288" s="396"/>
      <c r="T288" s="396"/>
      <c r="U288" s="241">
        <v>350</v>
      </c>
      <c r="V288" s="252" t="s">
        <v>26</v>
      </c>
      <c r="W288" s="242"/>
      <c r="X288" s="250">
        <f>W288</f>
        <v>0</v>
      </c>
      <c r="Y288" s="244">
        <f>U288*X288</f>
        <v>0</v>
      </c>
    </row>
    <row r="289" spans="1:25" s="42" customFormat="1" ht="16.5" thickBot="1" x14ac:dyDescent="0.25">
      <c r="A289" s="59" t="s">
        <v>556</v>
      </c>
      <c r="B289" s="111"/>
      <c r="C289" s="61"/>
      <c r="D289" s="62"/>
      <c r="E289" s="62"/>
      <c r="F289" s="62"/>
      <c r="G289" s="62"/>
      <c r="H289" s="62"/>
      <c r="I289" s="362"/>
      <c r="J289" s="363"/>
      <c r="K289" s="63"/>
      <c r="L289" s="63"/>
      <c r="M289" s="62"/>
      <c r="N289" s="62"/>
      <c r="O289" s="64"/>
      <c r="P289" s="62"/>
      <c r="Q289" s="391"/>
      <c r="R289" s="60"/>
      <c r="S289" s="374"/>
      <c r="T289" s="62"/>
      <c r="U289" s="153"/>
      <c r="V289" s="154"/>
      <c r="W289" s="154"/>
      <c r="X289" s="166"/>
      <c r="Y289" s="167"/>
    </row>
    <row r="290" spans="1:25" s="145" customFormat="1" ht="102" x14ac:dyDescent="0.2">
      <c r="A290" s="214">
        <f>A288+1</f>
        <v>196</v>
      </c>
      <c r="B290" s="213" t="s">
        <v>528</v>
      </c>
      <c r="C290" s="65" t="s">
        <v>527</v>
      </c>
      <c r="D290" s="65" t="s">
        <v>722</v>
      </c>
      <c r="E290" s="140"/>
      <c r="F290" s="124"/>
      <c r="G290" s="124"/>
      <c r="H290" s="140"/>
      <c r="I290" s="124"/>
      <c r="J290" s="124"/>
      <c r="K290" s="140"/>
      <c r="L290" s="124"/>
      <c r="M290" s="342"/>
      <c r="N290" s="342"/>
      <c r="O290" s="343"/>
      <c r="P290" s="342"/>
      <c r="Q290" s="398"/>
      <c r="R290" s="398"/>
      <c r="S290" s="398"/>
      <c r="T290" s="398"/>
      <c r="U290" s="157">
        <v>70</v>
      </c>
      <c r="V290" s="158" t="s">
        <v>4</v>
      </c>
      <c r="W290" s="123"/>
      <c r="X290" s="409">
        <f t="shared" ref="X290:X292" si="63">W290</f>
        <v>0</v>
      </c>
      <c r="Y290" s="216">
        <f>U290*X290</f>
        <v>0</v>
      </c>
    </row>
    <row r="291" spans="1:25" s="145" customFormat="1" ht="25.5" x14ac:dyDescent="0.2">
      <c r="A291" s="214">
        <f>A290+1</f>
        <v>197</v>
      </c>
      <c r="B291" s="213">
        <v>143927</v>
      </c>
      <c r="C291" s="65" t="s">
        <v>526</v>
      </c>
      <c r="D291" s="65" t="s">
        <v>525</v>
      </c>
      <c r="E291" s="140"/>
      <c r="F291" s="124"/>
      <c r="G291" s="124"/>
      <c r="H291" s="140"/>
      <c r="I291" s="124"/>
      <c r="J291" s="124"/>
      <c r="K291" s="140"/>
      <c r="L291" s="124"/>
      <c r="M291" s="342"/>
      <c r="N291" s="342"/>
      <c r="O291" s="343"/>
      <c r="P291" s="342"/>
      <c r="Q291" s="395"/>
      <c r="R291" s="395"/>
      <c r="S291" s="395"/>
      <c r="T291" s="395"/>
      <c r="U291" s="157">
        <v>450</v>
      </c>
      <c r="V291" s="158" t="s">
        <v>4</v>
      </c>
      <c r="W291" s="123"/>
      <c r="X291" s="409">
        <f t="shared" si="63"/>
        <v>0</v>
      </c>
      <c r="Y291" s="216">
        <f>U291*X291</f>
        <v>0</v>
      </c>
    </row>
    <row r="292" spans="1:25" s="357" customFormat="1" ht="51" x14ac:dyDescent="0.2">
      <c r="A292" s="355">
        <f t="shared" ref="A292:A293" si="64">A291+1</f>
        <v>198</v>
      </c>
      <c r="B292" s="213" t="s">
        <v>524</v>
      </c>
      <c r="C292" s="65" t="s">
        <v>523</v>
      </c>
      <c r="D292" s="65" t="s">
        <v>557</v>
      </c>
      <c r="E292" s="140"/>
      <c r="F292" s="124"/>
      <c r="G292" s="124"/>
      <c r="H292" s="140"/>
      <c r="I292" s="124"/>
      <c r="J292" s="124"/>
      <c r="K292" s="140"/>
      <c r="L292" s="124"/>
      <c r="M292" s="342"/>
      <c r="N292" s="342"/>
      <c r="O292" s="343"/>
      <c r="P292" s="342"/>
      <c r="Q292" s="395"/>
      <c r="R292" s="395"/>
      <c r="S292" s="395"/>
      <c r="T292" s="395"/>
      <c r="U292" s="356">
        <v>630</v>
      </c>
      <c r="V292" s="158" t="s">
        <v>4</v>
      </c>
      <c r="W292" s="123"/>
      <c r="X292" s="409">
        <f t="shared" si="63"/>
        <v>0</v>
      </c>
      <c r="Y292" s="216">
        <f>U292*X292</f>
        <v>0</v>
      </c>
    </row>
    <row r="293" spans="1:25" s="145" customFormat="1" ht="26.25" thickBot="1" x14ac:dyDescent="0.25">
      <c r="A293" s="237">
        <f t="shared" si="64"/>
        <v>199</v>
      </c>
      <c r="B293" s="264" t="s">
        <v>522</v>
      </c>
      <c r="C293" s="73" t="s">
        <v>521</v>
      </c>
      <c r="D293" s="73" t="s">
        <v>554</v>
      </c>
      <c r="E293" s="231"/>
      <c r="F293" s="232"/>
      <c r="G293" s="232"/>
      <c r="H293" s="231"/>
      <c r="I293" s="232"/>
      <c r="J293" s="232"/>
      <c r="K293" s="231"/>
      <c r="L293" s="232"/>
      <c r="M293" s="346"/>
      <c r="N293" s="346"/>
      <c r="O293" s="331"/>
      <c r="P293" s="346"/>
      <c r="Q293" s="396"/>
      <c r="R293" s="396"/>
      <c r="S293" s="396"/>
      <c r="T293" s="396"/>
      <c r="U293" s="241">
        <v>100</v>
      </c>
      <c r="V293" s="252" t="s">
        <v>26</v>
      </c>
      <c r="W293" s="242"/>
      <c r="X293" s="250">
        <f>W293</f>
        <v>0</v>
      </c>
      <c r="Y293" s="244">
        <f>U293*X293</f>
        <v>0</v>
      </c>
    </row>
    <row r="294" spans="1:25" s="42" customFormat="1" ht="16.5" thickBot="1" x14ac:dyDescent="0.25">
      <c r="A294" s="59" t="s">
        <v>293</v>
      </c>
      <c r="B294" s="111"/>
      <c r="C294" s="61"/>
      <c r="D294" s="62"/>
      <c r="E294" s="62"/>
      <c r="F294" s="62"/>
      <c r="G294" s="62"/>
      <c r="H294" s="62"/>
      <c r="I294" s="362"/>
      <c r="J294" s="363"/>
      <c r="K294" s="63"/>
      <c r="L294" s="63"/>
      <c r="M294" s="62"/>
      <c r="N294" s="62"/>
      <c r="O294" s="64"/>
      <c r="P294" s="62"/>
      <c r="Q294" s="391"/>
      <c r="R294" s="60"/>
      <c r="S294" s="374"/>
      <c r="T294" s="62"/>
      <c r="U294" s="153"/>
      <c r="V294" s="154"/>
      <c r="W294" s="154"/>
      <c r="X294" s="166"/>
      <c r="Y294" s="167"/>
    </row>
    <row r="295" spans="1:25" ht="51" x14ac:dyDescent="0.2">
      <c r="A295" s="279">
        <f>A293+1</f>
        <v>200</v>
      </c>
      <c r="B295" s="280" t="s">
        <v>294</v>
      </c>
      <c r="C295" s="278" t="s">
        <v>295</v>
      </c>
      <c r="D295" s="278" t="s">
        <v>723</v>
      </c>
      <c r="E295" s="113" t="s">
        <v>629</v>
      </c>
      <c r="F295" s="187"/>
      <c r="G295" s="187"/>
      <c r="H295" s="85"/>
      <c r="I295" s="351"/>
      <c r="J295" s="194"/>
      <c r="K295" s="44"/>
      <c r="L295" s="44"/>
      <c r="M295" s="337"/>
      <c r="N295" s="337"/>
      <c r="O295" s="338"/>
      <c r="P295" s="337"/>
      <c r="Q295" s="395"/>
      <c r="R295" s="395"/>
      <c r="S295" s="395"/>
      <c r="T295" s="395"/>
      <c r="U295" s="66">
        <v>100</v>
      </c>
      <c r="V295" s="95" t="s">
        <v>4</v>
      </c>
      <c r="W295" s="17"/>
      <c r="X295" s="129">
        <f>W295</f>
        <v>0</v>
      </c>
      <c r="Y295" s="51">
        <f t="shared" ref="Y295:Y296" si="65">U295*X295</f>
        <v>0</v>
      </c>
    </row>
    <row r="296" spans="1:25" ht="39" thickBot="1" x14ac:dyDescent="0.25">
      <c r="A296" s="296">
        <f>A295+1</f>
        <v>201</v>
      </c>
      <c r="B296" s="297" t="s">
        <v>296</v>
      </c>
      <c r="C296" s="298" t="s">
        <v>297</v>
      </c>
      <c r="D296" s="298" t="s">
        <v>724</v>
      </c>
      <c r="E296" s="136" t="s">
        <v>629</v>
      </c>
      <c r="F296" s="233"/>
      <c r="G296" s="233"/>
      <c r="H296" s="100"/>
      <c r="I296" s="352"/>
      <c r="J296" s="199"/>
      <c r="K296" s="45"/>
      <c r="L296" s="45"/>
      <c r="M296" s="330"/>
      <c r="N296" s="330"/>
      <c r="O296" s="339"/>
      <c r="P296" s="330"/>
      <c r="Q296" s="396"/>
      <c r="R296" s="396"/>
      <c r="S296" s="396"/>
      <c r="T296" s="396"/>
      <c r="U296" s="76">
        <v>50</v>
      </c>
      <c r="V296" s="96" t="s">
        <v>4</v>
      </c>
      <c r="W296" s="26"/>
      <c r="X296" s="130">
        <f t="shared" ref="X296" si="66">W296</f>
        <v>0</v>
      </c>
      <c r="Y296" s="52">
        <f t="shared" si="65"/>
        <v>0</v>
      </c>
    </row>
    <row r="297" spans="1:25" s="42" customFormat="1" ht="16.5" thickBot="1" x14ac:dyDescent="0.25">
      <c r="A297" s="59" t="s">
        <v>558</v>
      </c>
      <c r="B297" s="111"/>
      <c r="C297" s="61"/>
      <c r="D297" s="62"/>
      <c r="E297" s="62"/>
      <c r="F297" s="62"/>
      <c r="G297" s="62"/>
      <c r="H297" s="62"/>
      <c r="I297" s="362"/>
      <c r="J297" s="363"/>
      <c r="K297" s="63"/>
      <c r="L297" s="63"/>
      <c r="M297" s="62"/>
      <c r="N297" s="62"/>
      <c r="O297" s="64"/>
      <c r="P297" s="62"/>
      <c r="Q297" s="391"/>
      <c r="R297" s="60"/>
      <c r="S297" s="374"/>
      <c r="T297" s="62"/>
      <c r="U297" s="153"/>
      <c r="V297" s="154"/>
      <c r="W297" s="154"/>
      <c r="X297" s="166"/>
      <c r="Y297" s="167"/>
    </row>
    <row r="298" spans="1:25" s="145" customFormat="1" ht="140.25" x14ac:dyDescent="0.2">
      <c r="A298" s="22">
        <f>A296+1</f>
        <v>202</v>
      </c>
      <c r="B298" s="109">
        <v>134605</v>
      </c>
      <c r="C298" s="65" t="s">
        <v>417</v>
      </c>
      <c r="D298" s="65" t="s">
        <v>725</v>
      </c>
      <c r="E298" s="139"/>
      <c r="F298" s="125"/>
      <c r="G298" s="125"/>
      <c r="H298" s="139"/>
      <c r="I298" s="125"/>
      <c r="J298" s="125"/>
      <c r="K298" s="139"/>
      <c r="L298" s="125"/>
      <c r="M298" s="342"/>
      <c r="N298" s="342"/>
      <c r="O298" s="343"/>
      <c r="P298" s="342"/>
      <c r="Q298" s="395"/>
      <c r="R298" s="395"/>
      <c r="S298" s="395"/>
      <c r="T298" s="395"/>
      <c r="U298" s="157">
        <v>20</v>
      </c>
      <c r="V298" s="158" t="s">
        <v>4</v>
      </c>
      <c r="W298" s="123"/>
      <c r="X298" s="170">
        <f t="shared" ref="X298" si="67">W298</f>
        <v>0</v>
      </c>
      <c r="Y298" s="171">
        <f t="shared" ref="Y298" si="68">U298*X298</f>
        <v>0</v>
      </c>
    </row>
    <row r="299" spans="1:25" s="145" customFormat="1" ht="51" x14ac:dyDescent="0.2">
      <c r="A299" s="22">
        <f>A298+1</f>
        <v>203</v>
      </c>
      <c r="B299" s="109"/>
      <c r="C299" s="65" t="s">
        <v>418</v>
      </c>
      <c r="D299" s="65" t="s">
        <v>726</v>
      </c>
      <c r="E299" s="139"/>
      <c r="F299" s="125"/>
      <c r="G299" s="125"/>
      <c r="H299" s="139"/>
      <c r="I299" s="125"/>
      <c r="J299" s="125"/>
      <c r="K299" s="139"/>
      <c r="L299" s="125"/>
      <c r="M299" s="342"/>
      <c r="N299" s="342"/>
      <c r="O299" s="343"/>
      <c r="P299" s="342"/>
      <c r="Q299" s="16" t="s">
        <v>26</v>
      </c>
      <c r="R299" s="16">
        <v>100</v>
      </c>
      <c r="S299" s="16" t="s">
        <v>26</v>
      </c>
      <c r="T299" s="28"/>
      <c r="U299" s="157">
        <v>2000</v>
      </c>
      <c r="V299" s="158" t="s">
        <v>4</v>
      </c>
      <c r="W299" s="123"/>
      <c r="X299" s="170" t="e">
        <f t="shared" ref="X299" si="69">W299/T299</f>
        <v>#DIV/0!</v>
      </c>
      <c r="Y299" s="171" t="e">
        <f t="shared" ref="Y299:Y300" si="70">U299*X299</f>
        <v>#DIV/0!</v>
      </c>
    </row>
    <row r="300" spans="1:25" s="145" customFormat="1" ht="51.75" thickBot="1" x14ac:dyDescent="0.25">
      <c r="A300" s="23">
        <f>A299+1</f>
        <v>204</v>
      </c>
      <c r="B300" s="101"/>
      <c r="C300" s="73" t="s">
        <v>419</v>
      </c>
      <c r="D300" s="73" t="s">
        <v>727</v>
      </c>
      <c r="E300" s="231"/>
      <c r="F300" s="232"/>
      <c r="G300" s="232"/>
      <c r="H300" s="231"/>
      <c r="I300" s="232"/>
      <c r="J300" s="232"/>
      <c r="K300" s="231"/>
      <c r="L300" s="232"/>
      <c r="M300" s="346"/>
      <c r="N300" s="346"/>
      <c r="O300" s="331"/>
      <c r="P300" s="346"/>
      <c r="Q300" s="25" t="s">
        <v>26</v>
      </c>
      <c r="R300" s="25">
        <v>100</v>
      </c>
      <c r="S300" s="25" t="s">
        <v>26</v>
      </c>
      <c r="T300" s="34"/>
      <c r="U300" s="241">
        <v>2000</v>
      </c>
      <c r="V300" s="252" t="s">
        <v>4</v>
      </c>
      <c r="W300" s="242"/>
      <c r="X300" s="394" t="e">
        <f>W300/T300</f>
        <v>#DIV/0!</v>
      </c>
      <c r="Y300" s="244" t="e">
        <f t="shared" si="70"/>
        <v>#DIV/0!</v>
      </c>
    </row>
    <row r="301" spans="1:25" s="42" customFormat="1" ht="16.5" thickBot="1" x14ac:dyDescent="0.25">
      <c r="A301" s="59" t="s">
        <v>312</v>
      </c>
      <c r="B301" s="111"/>
      <c r="C301" s="61"/>
      <c r="D301" s="62"/>
      <c r="E301" s="62"/>
      <c r="F301" s="62"/>
      <c r="G301" s="62"/>
      <c r="H301" s="62"/>
      <c r="I301" s="362"/>
      <c r="J301" s="363"/>
      <c r="K301" s="63"/>
      <c r="L301" s="63"/>
      <c r="M301" s="62"/>
      <c r="N301" s="62"/>
      <c r="O301" s="64"/>
      <c r="P301" s="62"/>
      <c r="Q301" s="391"/>
      <c r="R301" s="60"/>
      <c r="S301" s="374"/>
      <c r="T301" s="62"/>
      <c r="U301" s="153"/>
      <c r="V301" s="154"/>
      <c r="W301" s="154"/>
      <c r="X301" s="166"/>
      <c r="Y301" s="167"/>
    </row>
    <row r="302" spans="1:25" s="145" customFormat="1" ht="90" thickBot="1" x14ac:dyDescent="0.25">
      <c r="A302" s="12">
        <f>A300+1</f>
        <v>205</v>
      </c>
      <c r="B302" s="253" t="s">
        <v>473</v>
      </c>
      <c r="C302" s="254" t="s">
        <v>311</v>
      </c>
      <c r="D302" s="254" t="s">
        <v>728</v>
      </c>
      <c r="E302" s="137"/>
      <c r="F302" s="107"/>
      <c r="G302" s="107"/>
      <c r="H302" s="246"/>
      <c r="I302" s="247" t="s">
        <v>438</v>
      </c>
      <c r="J302" s="198"/>
      <c r="K302" s="255"/>
      <c r="L302" s="255"/>
      <c r="M302" s="347"/>
      <c r="N302" s="347"/>
      <c r="O302" s="348"/>
      <c r="P302" s="347"/>
      <c r="Q302" s="400"/>
      <c r="R302" s="400"/>
      <c r="S302" s="400"/>
      <c r="T302" s="400"/>
      <c r="U302" s="256">
        <v>70</v>
      </c>
      <c r="V302" s="257" t="s">
        <v>4</v>
      </c>
      <c r="W302" s="258"/>
      <c r="X302" s="259">
        <f t="shared" ref="X302" si="71">W302</f>
        <v>0</v>
      </c>
      <c r="Y302" s="260">
        <f t="shared" ref="Y302" si="72">U302*X302</f>
        <v>0</v>
      </c>
    </row>
    <row r="303" spans="1:25" s="42" customFormat="1" ht="16.5" thickBot="1" x14ac:dyDescent="0.25">
      <c r="A303" s="59" t="s">
        <v>310</v>
      </c>
      <c r="B303" s="111"/>
      <c r="C303" s="61"/>
      <c r="D303" s="62"/>
      <c r="E303" s="62"/>
      <c r="F303" s="62"/>
      <c r="G303" s="62"/>
      <c r="H303" s="62"/>
      <c r="I303" s="362"/>
      <c r="J303" s="363"/>
      <c r="K303" s="63"/>
      <c r="L303" s="63"/>
      <c r="M303" s="62"/>
      <c r="N303" s="62"/>
      <c r="O303" s="64"/>
      <c r="P303" s="62"/>
      <c r="Q303" s="391"/>
      <c r="R303" s="60"/>
      <c r="S303" s="374"/>
      <c r="T303" s="62"/>
      <c r="U303" s="153"/>
      <c r="V303" s="154"/>
      <c r="W303" s="154"/>
      <c r="X303" s="166"/>
      <c r="Y303" s="167"/>
    </row>
    <row r="304" spans="1:25" s="145" customFormat="1" ht="76.5" x14ac:dyDescent="0.2">
      <c r="A304" s="22">
        <f>A302+1</f>
        <v>206</v>
      </c>
      <c r="B304" s="109" t="s">
        <v>309</v>
      </c>
      <c r="C304" s="65" t="s">
        <v>308</v>
      </c>
      <c r="D304" s="65" t="s">
        <v>729</v>
      </c>
      <c r="E304" s="139"/>
      <c r="F304" s="125"/>
      <c r="G304" s="125"/>
      <c r="H304" s="139"/>
      <c r="I304" s="139"/>
      <c r="J304" s="139"/>
      <c r="K304" s="139"/>
      <c r="L304" s="139"/>
      <c r="M304" s="342"/>
      <c r="N304" s="342"/>
      <c r="O304" s="343"/>
      <c r="P304" s="342"/>
      <c r="Q304" s="395"/>
      <c r="R304" s="395"/>
      <c r="S304" s="395"/>
      <c r="T304" s="395"/>
      <c r="U304" s="157">
        <v>10</v>
      </c>
      <c r="V304" s="158" t="s">
        <v>4</v>
      </c>
      <c r="W304" s="123"/>
      <c r="X304" s="170">
        <f>W304</f>
        <v>0</v>
      </c>
      <c r="Y304" s="171">
        <f>U304*X304</f>
        <v>0</v>
      </c>
    </row>
    <row r="305" spans="1:25" s="145" customFormat="1" ht="90" thickBot="1" x14ac:dyDescent="0.25">
      <c r="A305" s="23">
        <f>A304+1</f>
        <v>207</v>
      </c>
      <c r="B305" s="101" t="s">
        <v>307</v>
      </c>
      <c r="C305" s="73" t="s">
        <v>306</v>
      </c>
      <c r="D305" s="73" t="s">
        <v>730</v>
      </c>
      <c r="E305" s="231"/>
      <c r="F305" s="232"/>
      <c r="G305" s="232"/>
      <c r="H305" s="231"/>
      <c r="I305" s="231"/>
      <c r="J305" s="231"/>
      <c r="K305" s="231"/>
      <c r="L305" s="231"/>
      <c r="M305" s="346"/>
      <c r="N305" s="346"/>
      <c r="O305" s="331"/>
      <c r="P305" s="346"/>
      <c r="Q305" s="396"/>
      <c r="R305" s="396"/>
      <c r="S305" s="396"/>
      <c r="T305" s="396"/>
      <c r="U305" s="241">
        <v>10</v>
      </c>
      <c r="V305" s="252" t="s">
        <v>4</v>
      </c>
      <c r="W305" s="242"/>
      <c r="X305" s="243">
        <f t="shared" ref="X305" si="73">W305</f>
        <v>0</v>
      </c>
      <c r="Y305" s="244">
        <f t="shared" ref="Y305" si="74">U305*X305</f>
        <v>0</v>
      </c>
    </row>
    <row r="306" spans="1:25" s="145" customFormat="1" ht="28.5" customHeight="1" thickBot="1" x14ac:dyDescent="0.25">
      <c r="A306" s="376"/>
      <c r="B306" s="377"/>
      <c r="C306" s="378"/>
      <c r="D306" s="379"/>
      <c r="E306" s="380"/>
      <c r="F306" s="379"/>
      <c r="G306" s="204" t="s">
        <v>439</v>
      </c>
      <c r="H306" s="204"/>
      <c r="I306" s="205"/>
      <c r="J306" s="206">
        <f>SUM(J10:J305)</f>
        <v>0</v>
      </c>
      <c r="K306" s="379"/>
      <c r="L306" s="379"/>
      <c r="M306" s="378"/>
      <c r="N306" s="378"/>
      <c r="O306" s="381"/>
      <c r="P306" s="382"/>
      <c r="Q306" s="392"/>
      <c r="R306" s="383"/>
      <c r="S306" s="384"/>
      <c r="T306" s="384"/>
      <c r="U306" s="384"/>
      <c r="V306" s="385"/>
      <c r="W306" s="436" t="s">
        <v>738</v>
      </c>
      <c r="X306" s="437"/>
      <c r="Y306" s="386" t="e">
        <f>SUM(Y10:Y305)</f>
        <v>#DIV/0!</v>
      </c>
    </row>
    <row r="307" spans="1:25" ht="21" customHeight="1" thickBot="1" x14ac:dyDescent="0.25"/>
    <row r="308" spans="1:25" ht="20.25" customHeight="1" x14ac:dyDescent="0.2">
      <c r="Q308" s="438" t="s">
        <v>760</v>
      </c>
      <c r="R308" s="439"/>
      <c r="S308" s="439"/>
      <c r="T308" s="439"/>
      <c r="U308" s="439"/>
      <c r="V308" s="439"/>
      <c r="W308" s="439"/>
      <c r="X308" s="439"/>
      <c r="Y308" s="440"/>
    </row>
    <row r="309" spans="1:25" ht="14.45" customHeight="1" thickBot="1" x14ac:dyDescent="0.25">
      <c r="Q309" s="441"/>
      <c r="R309" s="442"/>
      <c r="S309" s="442"/>
      <c r="T309" s="442"/>
      <c r="U309" s="442"/>
      <c r="V309" s="442"/>
      <c r="W309" s="442"/>
      <c r="X309" s="442"/>
      <c r="Y309" s="443"/>
    </row>
  </sheetData>
  <sheetProtection algorithmName="SHA-512" hashValue="EtBCVcknkbgZvhja1VqPzm1xsbKy/60dXqR5wap4+oTVZP+0+o/AWJRLwk9OEt5E6KjK4IGfqzq7dgcIBDtQ6g==" saltValue="+OFtpnzaV4GCxnm8dvmNUg==" spinCount="100000" sheet="1" objects="1" scenarios="1" selectLockedCells="1"/>
  <mergeCells count="28">
    <mergeCell ref="W306:X306"/>
    <mergeCell ref="Q308:Y309"/>
    <mergeCell ref="K6:L6"/>
    <mergeCell ref="K7:L7"/>
    <mergeCell ref="O7:O8"/>
    <mergeCell ref="N7:N8"/>
    <mergeCell ref="R7:R8"/>
    <mergeCell ref="Q7:Q8"/>
    <mergeCell ref="S7:S8"/>
    <mergeCell ref="Y7:Y8"/>
    <mergeCell ref="X7:X8"/>
    <mergeCell ref="W7:W8"/>
    <mergeCell ref="V7:V8"/>
    <mergeCell ref="U7:U8"/>
    <mergeCell ref="I7:I8"/>
    <mergeCell ref="H6:H8"/>
    <mergeCell ref="T7:T8"/>
    <mergeCell ref="P7:P8"/>
    <mergeCell ref="J6:J8"/>
    <mergeCell ref="M7:M8"/>
    <mergeCell ref="A1:D1"/>
    <mergeCell ref="F7:G7"/>
    <mergeCell ref="F6:G6"/>
    <mergeCell ref="E6:E8"/>
    <mergeCell ref="A7:A8"/>
    <mergeCell ref="D7:D8"/>
    <mergeCell ref="B7:B8"/>
    <mergeCell ref="C7:C8"/>
  </mergeCells>
  <phoneticPr fontId="24" type="noConversion"/>
  <conditionalFormatting sqref="C110:C111 C114:D119 C287:D288">
    <cfRule type="containsText" dxfId="5" priority="7" operator="containsText" text="PVC">
      <formula>NOT(ISERROR(SEARCH("PVC",C110)))</formula>
    </cfRule>
  </conditionalFormatting>
  <conditionalFormatting sqref="C282:D285">
    <cfRule type="containsText" dxfId="4" priority="3" operator="containsText" text="PVC">
      <formula>NOT(ISERROR(SEARCH("PVC",C282)))</formula>
    </cfRule>
  </conditionalFormatting>
  <conditionalFormatting sqref="C290:D293">
    <cfRule type="containsText" dxfId="3" priority="1" operator="containsText" text="PVC">
      <formula>NOT(ISERROR(SEARCH("PVC",C290)))</formula>
    </cfRule>
  </conditionalFormatting>
  <conditionalFormatting sqref="D110:D112">
    <cfRule type="containsText" dxfId="2" priority="6" operator="containsText" text="PVC">
      <formula>NOT(ISERROR(SEARCH("PVC",D110)))</formula>
    </cfRule>
  </conditionalFormatting>
  <conditionalFormatting sqref="D178:D181">
    <cfRule type="containsText" dxfId="1" priority="5" operator="containsText" text="PVC">
      <formula>NOT(ISERROR(SEARCH("PVC",D178)))</formula>
    </cfRule>
  </conditionalFormatting>
  <conditionalFormatting sqref="D275">
    <cfRule type="containsText" dxfId="0" priority="4" operator="containsText" text="PVC">
      <formula>NOT(ISERROR(SEARCH("PVC",D275)))</formula>
    </cfRule>
  </conditionalFormatting>
  <pageMargins left="0.74803149606299213" right="0.74803149606299213" top="0.98425196850393704" bottom="0.98425196850393704" header="0.51181102362204722" footer="0.51181102362204722"/>
  <pageSetup paperSize="8" scale="45" orientation="landscape" r:id="rId1"/>
  <headerFooter alignWithMargins="0">
    <oddHeader>&amp;LKauf und Lieferung von Büroartikeln&amp;CZV-GM-24-0388000-4121.2</oddHeader>
    <oddFooter>&amp;L&amp;F&amp;C&amp;A&amp;R&amp;P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Los 1 - Büroartikel</vt:lpstr>
      <vt:lpstr>'Los 1 - Büroartikel'!Drucktitel</vt:lpstr>
    </vt:vector>
  </TitlesOfParts>
  <Company>GMSH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Greggersen, Bettina</dc:creator>
  <cp:lastModifiedBy>Greggersen, Bettina</cp:lastModifiedBy>
  <cp:lastPrinted>2026-02-25T13:38:26Z</cp:lastPrinted>
  <dcterms:created xsi:type="dcterms:W3CDTF">2024-08-20T09:34:07Z</dcterms:created>
  <dcterms:modified xsi:type="dcterms:W3CDTF">2026-03-18T08:42:41Z</dcterms:modified>
</cp:coreProperties>
</file>